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115" windowHeight="115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Лист1!$A$1:$K$43</definedName>
  </definedNames>
  <calcPr calcId="152511"/>
</workbook>
</file>

<file path=xl/calcChain.xml><?xml version="1.0" encoding="utf-8"?>
<calcChain xmlns="http://schemas.openxmlformats.org/spreadsheetml/2006/main">
  <c r="I39" i="1" l="1"/>
  <c r="J39" i="1" s="1"/>
  <c r="I38" i="1"/>
  <c r="J38" i="1" s="1"/>
  <c r="I37" i="1"/>
  <c r="I36" i="1"/>
  <c r="J36" i="1" s="1"/>
  <c r="I35" i="1"/>
  <c r="J35" i="1" s="1"/>
  <c r="I34" i="1"/>
  <c r="J34" i="1" s="1"/>
  <c r="I33" i="1"/>
  <c r="J33" i="1" s="1"/>
  <c r="I32" i="1"/>
  <c r="J32" i="1" s="1"/>
  <c r="I31" i="1"/>
  <c r="J31" i="1" s="1"/>
  <c r="I30" i="1"/>
  <c r="J30" i="1" s="1"/>
  <c r="I29" i="1"/>
  <c r="J29" i="1" s="1"/>
  <c r="I28" i="1"/>
  <c r="J28" i="1" s="1"/>
  <c r="I18" i="1"/>
  <c r="J18" i="1" s="1"/>
  <c r="I27" i="1"/>
  <c r="J27" i="1" s="1"/>
  <c r="I24" i="1"/>
  <c r="J24" i="1" s="1"/>
  <c r="I16" i="1"/>
  <c r="J16" i="1" s="1"/>
  <c r="I13" i="1"/>
  <c r="J13" i="1" s="1"/>
  <c r="I15" i="1"/>
  <c r="J15" i="1" s="1"/>
  <c r="I26" i="1"/>
  <c r="J26" i="1" s="1"/>
  <c r="I25" i="1"/>
  <c r="J25" i="1" s="1"/>
  <c r="I23" i="1"/>
  <c r="J23" i="1" s="1"/>
  <c r="I22" i="1"/>
  <c r="J22" i="1" s="1"/>
  <c r="I21" i="1"/>
  <c r="J21" i="1" s="1"/>
  <c r="I20" i="1"/>
  <c r="J20" i="1" s="1"/>
  <c r="I19" i="1"/>
  <c r="J19" i="1" s="1"/>
  <c r="I17" i="1"/>
  <c r="J17" i="1" s="1"/>
  <c r="I14" i="1"/>
  <c r="J14" i="1" s="1"/>
  <c r="I12" i="1"/>
  <c r="J12" i="1" s="1"/>
  <c r="I11" i="1"/>
  <c r="J11" i="1" s="1"/>
  <c r="I10" i="1"/>
  <c r="J10" i="1" s="1"/>
  <c r="I9" i="1"/>
  <c r="J9" i="1" s="1"/>
  <c r="I8" i="1"/>
  <c r="J8" i="1" s="1"/>
  <c r="I7" i="1"/>
  <c r="J7" i="1" s="1"/>
  <c r="I40" i="1" l="1"/>
  <c r="J37" i="1"/>
  <c r="J40" i="1" s="1"/>
</calcChain>
</file>

<file path=xl/sharedStrings.xml><?xml version="1.0" encoding="utf-8"?>
<sst xmlns="http://schemas.openxmlformats.org/spreadsheetml/2006/main" count="153" uniqueCount="89">
  <si>
    <t xml:space="preserve">№ п/п </t>
  </si>
  <si>
    <t>Наименование Товара</t>
  </si>
  <si>
    <t>ГОСТ, ТУ</t>
  </si>
  <si>
    <t>Размер</t>
  </si>
  <si>
    <t>Ед. изм.</t>
  </si>
  <si>
    <t>Стоимость           руб. без НДС</t>
  </si>
  <si>
    <t>Стоимость      руб. с НДС</t>
  </si>
  <si>
    <t xml:space="preserve">                                                         </t>
  </si>
  <si>
    <t xml:space="preserve">Количество </t>
  </si>
  <si>
    <t>Начальная (максимальная) цена,  руб. без НДС</t>
  </si>
  <si>
    <t>Тройник 1/2 никель</t>
  </si>
  <si>
    <t>м</t>
  </si>
  <si>
    <t>шт.</t>
  </si>
  <si>
    <t>Переходник 3/8 гайка Х 1/2 штуцер</t>
  </si>
  <si>
    <t>Итого:</t>
  </si>
  <si>
    <t>Подводка г/г</t>
  </si>
  <si>
    <t xml:space="preserve"> 0.4м</t>
  </si>
  <si>
    <t xml:space="preserve">Подводка г/г </t>
  </si>
  <si>
    <t>1.0м</t>
  </si>
  <si>
    <t xml:space="preserve">Фильтр очистки воды косой сетчатый </t>
  </si>
  <si>
    <t>15 (1/2)</t>
  </si>
  <si>
    <t>20 (3/4)</t>
  </si>
  <si>
    <t xml:space="preserve">Муфта комбинир </t>
  </si>
  <si>
    <t>25х3/4</t>
  </si>
  <si>
    <t>16х2,0</t>
  </si>
  <si>
    <t>32х3,0</t>
  </si>
  <si>
    <t>Муфта соединения труб</t>
  </si>
  <si>
    <t xml:space="preserve"> ТУ 3184-011-10785350-2007</t>
  </si>
  <si>
    <t>Гайка латунная с прессшайбой</t>
  </si>
  <si>
    <t xml:space="preserve"> 1/2</t>
  </si>
  <si>
    <t>20х20</t>
  </si>
  <si>
    <t xml:space="preserve"> 16х1/2 </t>
  </si>
  <si>
    <t xml:space="preserve"> 16х1/2</t>
  </si>
  <si>
    <t xml:space="preserve">Уголок 1/2 никель </t>
  </si>
  <si>
    <t>32*16*32</t>
  </si>
  <si>
    <t>Уголок перех. нар. Р. 16х1/2</t>
  </si>
  <si>
    <t xml:space="preserve">Тройник НР 32х1х32 </t>
  </si>
  <si>
    <t>Металлопластиковый соединитель 16х1/2 Ц/Г</t>
  </si>
  <si>
    <t>Металлопластиковый тройник 16х1/2 Ц/Ц/Ц</t>
  </si>
  <si>
    <t>Переход 1 гайка х 1/2 штущер</t>
  </si>
  <si>
    <t>3/8*1/2</t>
  </si>
  <si>
    <t>1*1/2</t>
  </si>
  <si>
    <t>Бочата щтуцер 1/2 штуцер</t>
  </si>
  <si>
    <t>Металлопластиковая труба 32х3,0</t>
  </si>
  <si>
    <t>Металлопластиковое соединение 32-1 1/4</t>
  </si>
  <si>
    <t>32-1 1/4</t>
  </si>
  <si>
    <t>ЭРЦ00003918</t>
  </si>
  <si>
    <t>ЭРЦ00003799</t>
  </si>
  <si>
    <t>Лейка для мойки</t>
  </si>
  <si>
    <t>ЭРЦ00005691</t>
  </si>
  <si>
    <t>ЭРЦ00007671</t>
  </si>
  <si>
    <t>Труба металлопластиковая METAPOL</t>
  </si>
  <si>
    <t>ЭРЦ00005256</t>
  </si>
  <si>
    <t xml:space="preserve">Металлопластиковая труба ALT </t>
  </si>
  <si>
    <t>20х2,0</t>
  </si>
  <si>
    <t>ЭРЦ00006325</t>
  </si>
  <si>
    <t>ЭРЦ00008592</t>
  </si>
  <si>
    <t>ЭРЦ00006622</t>
  </si>
  <si>
    <t xml:space="preserve">Клапан обратный стальной </t>
  </si>
  <si>
    <t>16МПА 90С</t>
  </si>
  <si>
    <t xml:space="preserve">Клапан запорный универсальный </t>
  </si>
  <si>
    <t>К0301/4.1</t>
  </si>
  <si>
    <t>ВГ-40 110В</t>
  </si>
  <si>
    <t xml:space="preserve">Катушка воздушного контактора </t>
  </si>
  <si>
    <t xml:space="preserve">Терморегулирующий вентиль </t>
  </si>
  <si>
    <t>TEX-2</t>
  </si>
  <si>
    <t>Клапанный узел</t>
  </si>
  <si>
    <t xml:space="preserve">TE 5 № 2 </t>
  </si>
  <si>
    <t xml:space="preserve">Кронштейн с оборудованием </t>
  </si>
  <si>
    <t>141.0110.500</t>
  </si>
  <si>
    <t>667410.210</t>
  </si>
  <si>
    <t>Бачок компенсационный</t>
  </si>
  <si>
    <t>141.0072.910</t>
  </si>
  <si>
    <t>Жгут КШМС</t>
  </si>
  <si>
    <t>вк000015491</t>
  </si>
  <si>
    <t xml:space="preserve">Конденсатоотводчик автоматический </t>
  </si>
  <si>
    <t>WA-1-B  Festo</t>
  </si>
  <si>
    <t xml:space="preserve">Штуцер соединительный </t>
  </si>
  <si>
    <t xml:space="preserve">Штуцер 5-ти выводной </t>
  </si>
  <si>
    <t xml:space="preserve">МУФТА БРС SE12-4SH ДЛЯ ШЛАНГА </t>
  </si>
  <si>
    <t>R5V</t>
  </si>
  <si>
    <t>12ММ</t>
  </si>
  <si>
    <t xml:space="preserve">    Объем и сроки поставки каждой партии Товара согласовываются сторонами в Спецификациях</t>
  </si>
  <si>
    <t xml:space="preserve">   Заместитель директора по коммерческой работе                                                                                                                     Д.В. Давлюд           
</t>
  </si>
  <si>
    <t xml:space="preserve">Срок поставки </t>
  </si>
  <si>
    <t>с 28.06.2023 по 31.12.2023</t>
  </si>
  <si>
    <t>Лот№1</t>
  </si>
  <si>
    <t>Приложение №5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</si>
  <si>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к запросу котировок цен №073/ТВРЗ/2023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</si>
</sst>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5" fillId="0" borderId="2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0" xfId="0" applyFont="1" applyFill="1"/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8" fillId="2" borderId="2" xfId="0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/>
    <xf numFmtId="0" fontId="2" fillId="0" borderId="2" xfId="0" applyFont="1" applyBorder="1" applyAlignment="1">
      <alignment wrapText="1"/>
    </xf>
    <xf numFmtId="0" fontId="11" fillId="0" borderId="5" xfId="0" applyFont="1" applyBorder="1" applyAlignment="1">
      <alignment horizontal="left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3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49" fontId="3" fillId="0" borderId="2" xfId="1" applyNumberFormat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3">
    <cellStyle name="Обычный" xfId="0" builtinId="0"/>
    <cellStyle name="Обычный 105 9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view="pageBreakPreview" zoomScaleNormal="100" zoomScaleSheetLayoutView="100" workbookViewId="0">
      <selection activeCell="L6" sqref="L6"/>
    </sheetView>
  </sheetViews>
  <sheetFormatPr defaultColWidth="8.85546875" defaultRowHeight="12.75" x14ac:dyDescent="0.2"/>
  <cols>
    <col min="1" max="1" width="3.7109375" style="4" customWidth="1"/>
    <col min="2" max="2" width="13" style="4" customWidth="1"/>
    <col min="3" max="3" width="39.140625" style="1" customWidth="1"/>
    <col min="4" max="4" width="15" style="7" customWidth="1"/>
    <col min="5" max="5" width="10.85546875" style="1" customWidth="1"/>
    <col min="6" max="6" width="11.85546875" style="1" customWidth="1"/>
    <col min="7" max="7" width="13.5703125" style="7" customWidth="1"/>
    <col min="8" max="8" width="16.140625" style="1" customWidth="1"/>
    <col min="9" max="9" width="16" style="1" customWidth="1"/>
    <col min="10" max="10" width="17.5703125" style="1" customWidth="1"/>
    <col min="11" max="11" width="14.28515625" style="1" customWidth="1"/>
    <col min="12" max="16384" width="8.85546875" style="1"/>
  </cols>
  <sheetData>
    <row r="1" spans="1:11" x14ac:dyDescent="0.2">
      <c r="H1" s="34" t="s">
        <v>87</v>
      </c>
      <c r="I1" s="34"/>
      <c r="J1" s="34"/>
    </row>
    <row r="2" spans="1:11" ht="20.25" customHeight="1" x14ac:dyDescent="0.2">
      <c r="A2" s="35" t="s">
        <v>88</v>
      </c>
      <c r="B2" s="35"/>
      <c r="C2" s="36"/>
      <c r="D2" s="36"/>
      <c r="E2" s="36"/>
      <c r="F2" s="36"/>
      <c r="G2" s="36"/>
      <c r="H2" s="36"/>
      <c r="I2" s="36"/>
      <c r="J2" s="36"/>
    </row>
    <row r="3" spans="1:11" s="2" customFormat="1" ht="18" hidden="1" customHeight="1" x14ac:dyDescent="0.2">
      <c r="A3" s="13"/>
      <c r="B3" s="13"/>
      <c r="C3" s="13"/>
      <c r="D3" s="14"/>
      <c r="E3" s="13" t="s">
        <v>7</v>
      </c>
      <c r="F3" s="13"/>
      <c r="G3" s="14"/>
      <c r="H3" s="15"/>
      <c r="I3" s="16"/>
      <c r="J3" s="16"/>
    </row>
    <row r="4" spans="1:11" s="2" customFormat="1" ht="18" customHeight="1" x14ac:dyDescent="0.3">
      <c r="A4" s="13"/>
      <c r="B4" s="13"/>
      <c r="C4" s="13"/>
      <c r="D4" s="23"/>
      <c r="E4" s="24" t="s">
        <v>86</v>
      </c>
      <c r="F4" s="24"/>
      <c r="G4" s="14"/>
      <c r="H4" s="37"/>
      <c r="I4" s="37"/>
      <c r="J4" s="37"/>
    </row>
    <row r="5" spans="1:11" ht="35.25" customHeight="1" x14ac:dyDescent="0.2">
      <c r="A5" s="43" t="s">
        <v>0</v>
      </c>
      <c r="B5" s="25"/>
      <c r="C5" s="41" t="s">
        <v>1</v>
      </c>
      <c r="D5" s="39" t="s">
        <v>2</v>
      </c>
      <c r="E5" s="41" t="s">
        <v>3</v>
      </c>
      <c r="F5" s="41" t="s">
        <v>4</v>
      </c>
      <c r="G5" s="39" t="s">
        <v>8</v>
      </c>
      <c r="H5" s="38" t="s">
        <v>9</v>
      </c>
      <c r="I5" s="33" t="s">
        <v>5</v>
      </c>
      <c r="J5" s="33" t="s">
        <v>6</v>
      </c>
      <c r="K5" s="33" t="s">
        <v>84</v>
      </c>
    </row>
    <row r="6" spans="1:11" ht="33" customHeight="1" x14ac:dyDescent="0.2">
      <c r="A6" s="44"/>
      <c r="B6" s="26"/>
      <c r="C6" s="42"/>
      <c r="D6" s="40"/>
      <c r="E6" s="42"/>
      <c r="F6" s="42"/>
      <c r="G6" s="40"/>
      <c r="H6" s="38"/>
      <c r="I6" s="33"/>
      <c r="J6" s="33"/>
      <c r="K6" s="33"/>
    </row>
    <row r="7" spans="1:11" s="2" customFormat="1" ht="27" customHeight="1" x14ac:dyDescent="0.2">
      <c r="A7" s="3">
        <v>1</v>
      </c>
      <c r="B7" s="3">
        <v>1001271017</v>
      </c>
      <c r="C7" s="11" t="s">
        <v>15</v>
      </c>
      <c r="D7" s="6"/>
      <c r="E7" s="3" t="s">
        <v>16</v>
      </c>
      <c r="F7" s="3" t="s">
        <v>12</v>
      </c>
      <c r="G7" s="12">
        <v>300</v>
      </c>
      <c r="H7" s="10">
        <v>75</v>
      </c>
      <c r="I7" s="5">
        <f t="shared" ref="I7:I28" si="0">G7*H7</f>
        <v>22500</v>
      </c>
      <c r="J7" s="5">
        <f t="shared" ref="J7:J28" si="1">I7*1.2</f>
        <v>27000</v>
      </c>
      <c r="K7" s="29" t="s">
        <v>85</v>
      </c>
    </row>
    <row r="8" spans="1:11" s="2" customFormat="1" ht="27" customHeight="1" x14ac:dyDescent="0.2">
      <c r="A8" s="3">
        <v>2</v>
      </c>
      <c r="B8" s="3">
        <v>1001292276</v>
      </c>
      <c r="C8" s="11" t="s">
        <v>17</v>
      </c>
      <c r="D8" s="6"/>
      <c r="E8" s="3" t="s">
        <v>18</v>
      </c>
      <c r="F8" s="3" t="s">
        <v>12</v>
      </c>
      <c r="G8" s="12">
        <v>300</v>
      </c>
      <c r="H8" s="10">
        <v>82.5</v>
      </c>
      <c r="I8" s="5">
        <f t="shared" si="0"/>
        <v>24750</v>
      </c>
      <c r="J8" s="5">
        <f t="shared" si="1"/>
        <v>29700</v>
      </c>
      <c r="K8" s="29" t="s">
        <v>85</v>
      </c>
    </row>
    <row r="9" spans="1:11" s="2" customFormat="1" ht="30.75" customHeight="1" x14ac:dyDescent="0.2">
      <c r="A9" s="3">
        <v>3</v>
      </c>
      <c r="B9" s="3" t="s">
        <v>46</v>
      </c>
      <c r="C9" s="11" t="s">
        <v>19</v>
      </c>
      <c r="D9" s="6"/>
      <c r="E9" s="3" t="s">
        <v>20</v>
      </c>
      <c r="F9" s="3" t="s">
        <v>12</v>
      </c>
      <c r="G9" s="12">
        <v>300</v>
      </c>
      <c r="H9" s="10">
        <v>207.5</v>
      </c>
      <c r="I9" s="5">
        <f t="shared" si="0"/>
        <v>62250</v>
      </c>
      <c r="J9" s="5">
        <f t="shared" si="1"/>
        <v>74700</v>
      </c>
      <c r="K9" s="29" t="s">
        <v>85</v>
      </c>
    </row>
    <row r="10" spans="1:11" s="2" customFormat="1" ht="30.75" customHeight="1" x14ac:dyDescent="0.2">
      <c r="A10" s="3">
        <v>4</v>
      </c>
      <c r="B10" s="3" t="s">
        <v>47</v>
      </c>
      <c r="C10" s="11" t="s">
        <v>19</v>
      </c>
      <c r="D10" s="6"/>
      <c r="E10" s="3" t="s">
        <v>21</v>
      </c>
      <c r="F10" s="3" t="s">
        <v>12</v>
      </c>
      <c r="G10" s="12">
        <v>300</v>
      </c>
      <c r="H10" s="10">
        <v>250</v>
      </c>
      <c r="I10" s="5">
        <f t="shared" si="0"/>
        <v>75000</v>
      </c>
      <c r="J10" s="5">
        <f t="shared" si="1"/>
        <v>90000</v>
      </c>
      <c r="K10" s="29" t="s">
        <v>85</v>
      </c>
    </row>
    <row r="11" spans="1:11" s="17" customFormat="1" ht="23.25" customHeight="1" x14ac:dyDescent="0.2">
      <c r="A11" s="3">
        <v>5</v>
      </c>
      <c r="B11" s="3">
        <v>9909949502</v>
      </c>
      <c r="C11" s="11" t="s">
        <v>48</v>
      </c>
      <c r="D11" s="6"/>
      <c r="E11" s="3"/>
      <c r="F11" s="3" t="s">
        <v>12</v>
      </c>
      <c r="G11" s="12">
        <v>300</v>
      </c>
      <c r="H11" s="10">
        <v>375</v>
      </c>
      <c r="I11" s="5">
        <f t="shared" si="0"/>
        <v>112500</v>
      </c>
      <c r="J11" s="5">
        <f t="shared" si="1"/>
        <v>135000</v>
      </c>
      <c r="K11" s="29" t="s">
        <v>85</v>
      </c>
    </row>
    <row r="12" spans="1:11" s="18" customFormat="1" ht="25.5" x14ac:dyDescent="0.2">
      <c r="A12" s="3">
        <v>6</v>
      </c>
      <c r="B12" s="3" t="s">
        <v>49</v>
      </c>
      <c r="C12" s="11" t="s">
        <v>22</v>
      </c>
      <c r="D12" s="6"/>
      <c r="E12" s="3" t="s">
        <v>23</v>
      </c>
      <c r="F12" s="3" t="s">
        <v>12</v>
      </c>
      <c r="G12" s="12">
        <v>300</v>
      </c>
      <c r="H12" s="10">
        <v>107.5</v>
      </c>
      <c r="I12" s="5">
        <f t="shared" si="0"/>
        <v>32250</v>
      </c>
      <c r="J12" s="5">
        <f t="shared" si="1"/>
        <v>38700</v>
      </c>
      <c r="K12" s="29" t="s">
        <v>85</v>
      </c>
    </row>
    <row r="13" spans="1:11" s="18" customFormat="1" ht="25.5" x14ac:dyDescent="0.2">
      <c r="A13" s="3">
        <v>7</v>
      </c>
      <c r="B13" s="3">
        <v>9901462014</v>
      </c>
      <c r="C13" s="11" t="s">
        <v>36</v>
      </c>
      <c r="D13" s="6"/>
      <c r="E13" s="6" t="s">
        <v>34</v>
      </c>
      <c r="F13" s="6" t="s">
        <v>12</v>
      </c>
      <c r="G13" s="12">
        <v>200</v>
      </c>
      <c r="H13" s="10">
        <v>832.5</v>
      </c>
      <c r="I13" s="27">
        <f t="shared" si="0"/>
        <v>166500</v>
      </c>
      <c r="J13" s="27">
        <f t="shared" si="1"/>
        <v>199800</v>
      </c>
      <c r="K13" s="29" t="s">
        <v>85</v>
      </c>
    </row>
    <row r="14" spans="1:11" s="18" customFormat="1" ht="25.5" x14ac:dyDescent="0.2">
      <c r="A14" s="3">
        <v>8</v>
      </c>
      <c r="B14" s="3">
        <v>9909909119</v>
      </c>
      <c r="C14" s="11" t="s">
        <v>10</v>
      </c>
      <c r="D14" s="6"/>
      <c r="E14" s="6">
        <v>15</v>
      </c>
      <c r="F14" s="6" t="s">
        <v>12</v>
      </c>
      <c r="G14" s="12">
        <v>500</v>
      </c>
      <c r="H14" s="10">
        <v>82.5</v>
      </c>
      <c r="I14" s="27">
        <f t="shared" si="0"/>
        <v>41250</v>
      </c>
      <c r="J14" s="27">
        <f t="shared" si="1"/>
        <v>49500</v>
      </c>
      <c r="K14" s="29" t="s">
        <v>85</v>
      </c>
    </row>
    <row r="15" spans="1:11" s="18" customFormat="1" ht="25.5" x14ac:dyDescent="0.2">
      <c r="A15" s="3">
        <v>9</v>
      </c>
      <c r="B15" s="3">
        <v>9909909122</v>
      </c>
      <c r="C15" s="11" t="s">
        <v>33</v>
      </c>
      <c r="D15" s="6"/>
      <c r="E15" s="6">
        <v>15</v>
      </c>
      <c r="F15" s="6" t="s">
        <v>12</v>
      </c>
      <c r="G15" s="12">
        <v>500</v>
      </c>
      <c r="H15" s="10">
        <v>82.5</v>
      </c>
      <c r="I15" s="27">
        <f t="shared" si="0"/>
        <v>41250</v>
      </c>
      <c r="J15" s="27">
        <f t="shared" si="1"/>
        <v>49500</v>
      </c>
      <c r="K15" s="29" t="s">
        <v>85</v>
      </c>
    </row>
    <row r="16" spans="1:11" ht="24.75" customHeight="1" x14ac:dyDescent="0.2">
      <c r="A16" s="3">
        <v>10</v>
      </c>
      <c r="B16" s="3">
        <v>9909909124</v>
      </c>
      <c r="C16" s="11" t="s">
        <v>35</v>
      </c>
      <c r="D16" s="6"/>
      <c r="E16" s="6">
        <v>15</v>
      </c>
      <c r="F16" s="6" t="s">
        <v>12</v>
      </c>
      <c r="G16" s="12">
        <v>500</v>
      </c>
      <c r="H16" s="10">
        <v>82.5</v>
      </c>
      <c r="I16" s="27">
        <f t="shared" si="0"/>
        <v>41250</v>
      </c>
      <c r="J16" s="27">
        <f t="shared" si="1"/>
        <v>49500</v>
      </c>
      <c r="K16" s="29" t="s">
        <v>85</v>
      </c>
    </row>
    <row r="17" spans="1:11" ht="29.25" customHeight="1" x14ac:dyDescent="0.2">
      <c r="A17" s="3">
        <v>11</v>
      </c>
      <c r="B17" s="3" t="s">
        <v>50</v>
      </c>
      <c r="C17" s="11" t="s">
        <v>51</v>
      </c>
      <c r="D17" s="6"/>
      <c r="E17" s="3" t="s">
        <v>24</v>
      </c>
      <c r="F17" s="3" t="s">
        <v>11</v>
      </c>
      <c r="G17" s="12">
        <v>15000</v>
      </c>
      <c r="H17" s="10">
        <v>70</v>
      </c>
      <c r="I17" s="5">
        <f t="shared" si="0"/>
        <v>1050000</v>
      </c>
      <c r="J17" s="5">
        <f t="shared" si="1"/>
        <v>1260000</v>
      </c>
      <c r="K17" s="29" t="s">
        <v>85</v>
      </c>
    </row>
    <row r="18" spans="1:11" ht="25.5" x14ac:dyDescent="0.2">
      <c r="A18" s="3">
        <v>12</v>
      </c>
      <c r="B18" s="3" t="s">
        <v>52</v>
      </c>
      <c r="C18" s="11" t="s">
        <v>53</v>
      </c>
      <c r="D18" s="6"/>
      <c r="E18" s="3" t="s">
        <v>54</v>
      </c>
      <c r="F18" s="3" t="s">
        <v>11</v>
      </c>
      <c r="G18" s="12">
        <v>500</v>
      </c>
      <c r="H18" s="10">
        <v>50</v>
      </c>
      <c r="I18" s="5">
        <f t="shared" si="0"/>
        <v>25000</v>
      </c>
      <c r="J18" s="5">
        <f t="shared" si="1"/>
        <v>30000</v>
      </c>
      <c r="K18" s="29" t="s">
        <v>85</v>
      </c>
    </row>
    <row r="19" spans="1:11" ht="28.5" customHeight="1" x14ac:dyDescent="0.2">
      <c r="A19" s="3">
        <v>13</v>
      </c>
      <c r="B19" s="3">
        <v>9904953900</v>
      </c>
      <c r="C19" s="11" t="s">
        <v>43</v>
      </c>
      <c r="D19" s="6"/>
      <c r="E19" s="3" t="s">
        <v>25</v>
      </c>
      <c r="F19" s="3" t="s">
        <v>11</v>
      </c>
      <c r="G19" s="12">
        <v>1500</v>
      </c>
      <c r="H19" s="10">
        <v>255</v>
      </c>
      <c r="I19" s="5">
        <f t="shared" si="0"/>
        <v>382500</v>
      </c>
      <c r="J19" s="5">
        <f t="shared" si="1"/>
        <v>459000</v>
      </c>
      <c r="K19" s="29" t="s">
        <v>85</v>
      </c>
    </row>
    <row r="20" spans="1:11" ht="29.25" customHeight="1" x14ac:dyDescent="0.2">
      <c r="A20" s="3">
        <v>14</v>
      </c>
      <c r="B20" s="3">
        <v>3184490024</v>
      </c>
      <c r="C20" s="11" t="s">
        <v>26</v>
      </c>
      <c r="D20" s="6" t="s">
        <v>27</v>
      </c>
      <c r="E20" s="3"/>
      <c r="F20" s="3" t="s">
        <v>12</v>
      </c>
      <c r="G20" s="12">
        <v>250</v>
      </c>
      <c r="H20" s="10">
        <v>1400</v>
      </c>
      <c r="I20" s="5">
        <f t="shared" si="0"/>
        <v>350000</v>
      </c>
      <c r="J20" s="5">
        <f t="shared" si="1"/>
        <v>420000</v>
      </c>
      <c r="K20" s="29" t="s">
        <v>85</v>
      </c>
    </row>
    <row r="21" spans="1:11" ht="28.5" customHeight="1" x14ac:dyDescent="0.2">
      <c r="A21" s="3">
        <v>15</v>
      </c>
      <c r="B21" s="3" t="s">
        <v>55</v>
      </c>
      <c r="C21" s="11" t="s">
        <v>37</v>
      </c>
      <c r="D21" s="6"/>
      <c r="E21" s="3" t="s">
        <v>31</v>
      </c>
      <c r="F21" s="3" t="s">
        <v>12</v>
      </c>
      <c r="G21" s="12">
        <v>4000</v>
      </c>
      <c r="H21" s="10">
        <v>82.5</v>
      </c>
      <c r="I21" s="5">
        <f t="shared" si="0"/>
        <v>330000</v>
      </c>
      <c r="J21" s="5">
        <f t="shared" si="1"/>
        <v>396000</v>
      </c>
      <c r="K21" s="29" t="s">
        <v>85</v>
      </c>
    </row>
    <row r="22" spans="1:11" ht="33" customHeight="1" x14ac:dyDescent="0.2">
      <c r="A22" s="3">
        <v>16</v>
      </c>
      <c r="B22" s="3" t="s">
        <v>56</v>
      </c>
      <c r="C22" s="11" t="s">
        <v>38</v>
      </c>
      <c r="D22" s="6"/>
      <c r="E22" s="3" t="s">
        <v>32</v>
      </c>
      <c r="F22" s="3" t="s">
        <v>12</v>
      </c>
      <c r="G22" s="12">
        <v>1000</v>
      </c>
      <c r="H22" s="10">
        <v>115</v>
      </c>
      <c r="I22" s="5">
        <f t="shared" si="0"/>
        <v>115000</v>
      </c>
      <c r="J22" s="5">
        <f t="shared" si="1"/>
        <v>138000</v>
      </c>
      <c r="K22" s="29" t="s">
        <v>85</v>
      </c>
    </row>
    <row r="23" spans="1:11" ht="31.5" customHeight="1" x14ac:dyDescent="0.2">
      <c r="A23" s="3">
        <v>17</v>
      </c>
      <c r="B23" s="3">
        <v>9931878604</v>
      </c>
      <c r="C23" s="11" t="s">
        <v>13</v>
      </c>
      <c r="D23" s="6"/>
      <c r="E23" s="3" t="s">
        <v>40</v>
      </c>
      <c r="F23" s="3" t="s">
        <v>12</v>
      </c>
      <c r="G23" s="12">
        <v>300</v>
      </c>
      <c r="H23" s="10">
        <v>82.5</v>
      </c>
      <c r="I23" s="5">
        <f t="shared" si="0"/>
        <v>24750</v>
      </c>
      <c r="J23" s="5">
        <f t="shared" si="1"/>
        <v>29700</v>
      </c>
      <c r="K23" s="29" t="s">
        <v>85</v>
      </c>
    </row>
    <row r="24" spans="1:11" ht="31.5" customHeight="1" x14ac:dyDescent="0.2">
      <c r="A24" s="3">
        <v>18</v>
      </c>
      <c r="B24" s="6">
        <v>9939281008</v>
      </c>
      <c r="C24" s="11" t="s">
        <v>39</v>
      </c>
      <c r="D24" s="6"/>
      <c r="E24" s="6" t="s">
        <v>41</v>
      </c>
      <c r="F24" s="6" t="s">
        <v>12</v>
      </c>
      <c r="G24" s="12">
        <v>300</v>
      </c>
      <c r="H24" s="10">
        <v>105</v>
      </c>
      <c r="I24" s="27">
        <f t="shared" si="0"/>
        <v>31500</v>
      </c>
      <c r="J24" s="27">
        <f t="shared" si="1"/>
        <v>37800</v>
      </c>
      <c r="K24" s="29" t="s">
        <v>85</v>
      </c>
    </row>
    <row r="25" spans="1:11" ht="30" customHeight="1" x14ac:dyDescent="0.2">
      <c r="A25" s="3">
        <v>19</v>
      </c>
      <c r="B25" s="3">
        <v>3184001079</v>
      </c>
      <c r="C25" s="11" t="s">
        <v>28</v>
      </c>
      <c r="D25" s="6"/>
      <c r="E25" s="3" t="s">
        <v>29</v>
      </c>
      <c r="F25" s="3" t="s">
        <v>12</v>
      </c>
      <c r="G25" s="12">
        <v>300</v>
      </c>
      <c r="H25" s="10">
        <v>57.5</v>
      </c>
      <c r="I25" s="5">
        <f t="shared" si="0"/>
        <v>17250</v>
      </c>
      <c r="J25" s="5">
        <f t="shared" si="1"/>
        <v>20700</v>
      </c>
      <c r="K25" s="29" t="s">
        <v>85</v>
      </c>
    </row>
    <row r="26" spans="1:11" ht="33" customHeight="1" x14ac:dyDescent="0.2">
      <c r="A26" s="3">
        <v>20</v>
      </c>
      <c r="B26" s="3" t="s">
        <v>57</v>
      </c>
      <c r="C26" s="11" t="s">
        <v>42</v>
      </c>
      <c r="D26" s="6"/>
      <c r="E26" s="3" t="s">
        <v>30</v>
      </c>
      <c r="F26" s="3" t="s">
        <v>12</v>
      </c>
      <c r="G26" s="12">
        <v>3000</v>
      </c>
      <c r="H26" s="10">
        <v>75</v>
      </c>
      <c r="I26" s="5">
        <f t="shared" si="0"/>
        <v>225000</v>
      </c>
      <c r="J26" s="5">
        <f t="shared" si="1"/>
        <v>270000</v>
      </c>
      <c r="K26" s="29" t="s">
        <v>85</v>
      </c>
    </row>
    <row r="27" spans="1:11" ht="30.75" customHeight="1" x14ac:dyDescent="0.2">
      <c r="A27" s="3">
        <v>21</v>
      </c>
      <c r="B27" s="6">
        <v>9922481101</v>
      </c>
      <c r="C27" s="11" t="s">
        <v>44</v>
      </c>
      <c r="D27" s="6"/>
      <c r="E27" s="6" t="s">
        <v>45</v>
      </c>
      <c r="F27" s="6" t="s">
        <v>12</v>
      </c>
      <c r="G27" s="12">
        <v>1500</v>
      </c>
      <c r="H27" s="10">
        <v>810</v>
      </c>
      <c r="I27" s="27">
        <f t="shared" si="0"/>
        <v>1215000</v>
      </c>
      <c r="J27" s="27">
        <f t="shared" si="1"/>
        <v>1458000</v>
      </c>
      <c r="K27" s="29" t="s">
        <v>85</v>
      </c>
    </row>
    <row r="28" spans="1:11" ht="26.25" customHeight="1" x14ac:dyDescent="0.2">
      <c r="A28" s="3">
        <v>22</v>
      </c>
      <c r="B28" s="6">
        <v>3712330001</v>
      </c>
      <c r="C28" s="11" t="s">
        <v>58</v>
      </c>
      <c r="D28" s="6"/>
      <c r="E28" s="6" t="s">
        <v>59</v>
      </c>
      <c r="F28" s="6" t="s">
        <v>12</v>
      </c>
      <c r="G28" s="12">
        <v>100</v>
      </c>
      <c r="H28" s="10">
        <v>641</v>
      </c>
      <c r="I28" s="27">
        <f t="shared" si="0"/>
        <v>64100</v>
      </c>
      <c r="J28" s="27">
        <f t="shared" si="1"/>
        <v>76920</v>
      </c>
      <c r="K28" s="29" t="s">
        <v>85</v>
      </c>
    </row>
    <row r="29" spans="1:11" ht="24.75" customHeight="1" x14ac:dyDescent="0.2">
      <c r="A29" s="3">
        <v>23</v>
      </c>
      <c r="B29" s="6">
        <v>9931872200</v>
      </c>
      <c r="C29" s="11" t="s">
        <v>60</v>
      </c>
      <c r="D29" s="6"/>
      <c r="E29" s="6" t="s">
        <v>61</v>
      </c>
      <c r="F29" s="6" t="s">
        <v>12</v>
      </c>
      <c r="G29" s="12">
        <v>25</v>
      </c>
      <c r="H29" s="10">
        <v>19740</v>
      </c>
      <c r="I29" s="27">
        <f t="shared" ref="I29" si="2">G29*H29</f>
        <v>493500</v>
      </c>
      <c r="J29" s="27">
        <f t="shared" ref="J29" si="3">I29*1.2</f>
        <v>592200</v>
      </c>
      <c r="K29" s="29" t="s">
        <v>85</v>
      </c>
    </row>
    <row r="30" spans="1:11" ht="24" customHeight="1" x14ac:dyDescent="0.2">
      <c r="A30" s="3">
        <v>24</v>
      </c>
      <c r="B30" s="6">
        <v>3187222119</v>
      </c>
      <c r="C30" s="11" t="s">
        <v>63</v>
      </c>
      <c r="D30" s="6"/>
      <c r="E30" s="6" t="s">
        <v>62</v>
      </c>
      <c r="F30" s="6" t="s">
        <v>12</v>
      </c>
      <c r="G30" s="12">
        <v>25</v>
      </c>
      <c r="H30" s="10">
        <v>3488.14</v>
      </c>
      <c r="I30" s="27">
        <f t="shared" ref="I30:I36" si="4">G30*H30</f>
        <v>87203.5</v>
      </c>
      <c r="J30" s="27">
        <f t="shared" ref="J30:J37" si="5">I30*1.2</f>
        <v>104644.2</v>
      </c>
      <c r="K30" s="29" t="s">
        <v>85</v>
      </c>
    </row>
    <row r="31" spans="1:11" ht="24.75" customHeight="1" x14ac:dyDescent="0.2">
      <c r="A31" s="3">
        <v>25</v>
      </c>
      <c r="B31" s="6">
        <v>999909927</v>
      </c>
      <c r="C31" s="11" t="s">
        <v>64</v>
      </c>
      <c r="D31" s="6"/>
      <c r="E31" s="6" t="s">
        <v>65</v>
      </c>
      <c r="F31" s="6" t="s">
        <v>12</v>
      </c>
      <c r="G31" s="12">
        <v>50</v>
      </c>
      <c r="H31" s="10">
        <v>5300</v>
      </c>
      <c r="I31" s="27">
        <f t="shared" si="4"/>
        <v>265000</v>
      </c>
      <c r="J31" s="27">
        <f t="shared" si="5"/>
        <v>318000</v>
      </c>
      <c r="K31" s="29" t="s">
        <v>85</v>
      </c>
    </row>
    <row r="32" spans="1:11" ht="23.25" customHeight="1" x14ac:dyDescent="0.2">
      <c r="A32" s="3">
        <v>26</v>
      </c>
      <c r="B32" s="6">
        <v>9999099395</v>
      </c>
      <c r="C32" s="11" t="s">
        <v>66</v>
      </c>
      <c r="D32" s="6"/>
      <c r="E32" s="6" t="s">
        <v>67</v>
      </c>
      <c r="F32" s="6" t="s">
        <v>12</v>
      </c>
      <c r="G32" s="12">
        <v>50</v>
      </c>
      <c r="H32" s="10">
        <v>5416.67</v>
      </c>
      <c r="I32" s="27">
        <f t="shared" si="4"/>
        <v>270833.5</v>
      </c>
      <c r="J32" s="27">
        <f t="shared" si="5"/>
        <v>325000.2</v>
      </c>
      <c r="K32" s="29" t="s">
        <v>85</v>
      </c>
    </row>
    <row r="33" spans="1:11" ht="34.5" customHeight="1" x14ac:dyDescent="0.2">
      <c r="A33" s="3">
        <v>27</v>
      </c>
      <c r="B33" s="6">
        <v>3188310069</v>
      </c>
      <c r="C33" s="11" t="s">
        <v>68</v>
      </c>
      <c r="D33" s="6"/>
      <c r="E33" s="6" t="s">
        <v>69</v>
      </c>
      <c r="F33" s="6" t="s">
        <v>12</v>
      </c>
      <c r="G33" s="12">
        <v>5</v>
      </c>
      <c r="H33" s="10">
        <v>10000</v>
      </c>
      <c r="I33" s="27">
        <f t="shared" si="4"/>
        <v>50000</v>
      </c>
      <c r="J33" s="27">
        <f t="shared" si="5"/>
        <v>60000</v>
      </c>
      <c r="K33" s="29" t="s">
        <v>85</v>
      </c>
    </row>
    <row r="34" spans="1:11" ht="26.25" customHeight="1" x14ac:dyDescent="0.2">
      <c r="A34" s="3">
        <v>28</v>
      </c>
      <c r="B34" s="6">
        <v>9975783004</v>
      </c>
      <c r="C34" s="11" t="s">
        <v>71</v>
      </c>
      <c r="D34" s="6"/>
      <c r="E34" s="6" t="s">
        <v>70</v>
      </c>
      <c r="F34" s="6" t="s">
        <v>12</v>
      </c>
      <c r="G34" s="12">
        <v>5</v>
      </c>
      <c r="H34" s="10">
        <v>9500.5</v>
      </c>
      <c r="I34" s="27">
        <f t="shared" si="4"/>
        <v>47502.5</v>
      </c>
      <c r="J34" s="27">
        <f t="shared" si="5"/>
        <v>57003</v>
      </c>
      <c r="K34" s="29" t="s">
        <v>85</v>
      </c>
    </row>
    <row r="35" spans="1:11" ht="31.5" customHeight="1" x14ac:dyDescent="0.2">
      <c r="A35" s="3">
        <v>29</v>
      </c>
      <c r="B35" s="6">
        <v>3188310068</v>
      </c>
      <c r="C35" s="11" t="s">
        <v>73</v>
      </c>
      <c r="D35" s="6"/>
      <c r="E35" s="6" t="s">
        <v>72</v>
      </c>
      <c r="F35" s="6" t="s">
        <v>12</v>
      </c>
      <c r="G35" s="12">
        <v>5</v>
      </c>
      <c r="H35" s="10">
        <v>14650</v>
      </c>
      <c r="I35" s="27">
        <f t="shared" si="4"/>
        <v>73250</v>
      </c>
      <c r="J35" s="27">
        <f t="shared" si="5"/>
        <v>87900</v>
      </c>
      <c r="K35" s="29" t="s">
        <v>85</v>
      </c>
    </row>
    <row r="36" spans="1:11" ht="26.25" customHeight="1" x14ac:dyDescent="0.2">
      <c r="A36" s="3">
        <v>30</v>
      </c>
      <c r="B36" s="6" t="s">
        <v>74</v>
      </c>
      <c r="C36" s="11" t="s">
        <v>75</v>
      </c>
      <c r="D36" s="6"/>
      <c r="E36" s="6" t="s">
        <v>76</v>
      </c>
      <c r="F36" s="6" t="s">
        <v>12</v>
      </c>
      <c r="G36" s="12">
        <v>5</v>
      </c>
      <c r="H36" s="10">
        <v>15000</v>
      </c>
      <c r="I36" s="27">
        <f t="shared" si="4"/>
        <v>75000</v>
      </c>
      <c r="J36" s="27">
        <f t="shared" si="5"/>
        <v>90000</v>
      </c>
      <c r="K36" s="29" t="s">
        <v>85</v>
      </c>
    </row>
    <row r="37" spans="1:11" ht="26.25" customHeight="1" x14ac:dyDescent="0.2">
      <c r="A37" s="3">
        <v>31</v>
      </c>
      <c r="B37" s="6">
        <v>3184490010</v>
      </c>
      <c r="C37" s="11" t="s">
        <v>77</v>
      </c>
      <c r="D37" s="6"/>
      <c r="E37" s="6">
        <v>4370</v>
      </c>
      <c r="F37" s="6" t="s">
        <v>12</v>
      </c>
      <c r="G37" s="12">
        <v>50</v>
      </c>
      <c r="H37" s="10">
        <v>1200</v>
      </c>
      <c r="I37" s="27">
        <f>G37*H37</f>
        <v>60000</v>
      </c>
      <c r="J37" s="27">
        <f t="shared" si="5"/>
        <v>72000</v>
      </c>
      <c r="K37" s="29" t="s">
        <v>85</v>
      </c>
    </row>
    <row r="38" spans="1:11" ht="26.25" customHeight="1" x14ac:dyDescent="0.2">
      <c r="A38" s="3">
        <v>32</v>
      </c>
      <c r="B38" s="6">
        <v>9914620006</v>
      </c>
      <c r="C38" s="11" t="s">
        <v>78</v>
      </c>
      <c r="D38" s="6"/>
      <c r="E38" s="6" t="s">
        <v>80</v>
      </c>
      <c r="F38" s="6" t="s">
        <v>12</v>
      </c>
      <c r="G38" s="12">
        <v>50</v>
      </c>
      <c r="H38" s="10">
        <v>468</v>
      </c>
      <c r="I38" s="27">
        <f t="shared" ref="I38:I39" si="6">G38*H38</f>
        <v>23400</v>
      </c>
      <c r="J38" s="27">
        <f t="shared" ref="J38:J39" si="7">I38*1.2</f>
        <v>28080</v>
      </c>
      <c r="K38" s="29" t="s">
        <v>85</v>
      </c>
    </row>
    <row r="39" spans="1:11" ht="26.25" customHeight="1" x14ac:dyDescent="0.2">
      <c r="A39" s="3">
        <v>33</v>
      </c>
      <c r="B39" s="6">
        <v>9931871409</v>
      </c>
      <c r="C39" s="11" t="s">
        <v>79</v>
      </c>
      <c r="D39" s="6"/>
      <c r="E39" s="6" t="s">
        <v>81</v>
      </c>
      <c r="F39" s="6" t="s">
        <v>12</v>
      </c>
      <c r="G39" s="12">
        <v>50</v>
      </c>
      <c r="H39" s="10">
        <v>508</v>
      </c>
      <c r="I39" s="27">
        <f t="shared" si="6"/>
        <v>25400</v>
      </c>
      <c r="J39" s="27">
        <f t="shared" si="7"/>
        <v>30480</v>
      </c>
      <c r="K39" s="29" t="s">
        <v>85</v>
      </c>
    </row>
    <row r="40" spans="1:11" x14ac:dyDescent="0.2">
      <c r="A40" s="3"/>
      <c r="B40" s="3"/>
      <c r="C40" s="19" t="s">
        <v>14</v>
      </c>
      <c r="D40" s="9"/>
      <c r="E40" s="8"/>
      <c r="F40" s="8"/>
      <c r="G40" s="20"/>
      <c r="H40" s="21"/>
      <c r="I40" s="22">
        <f>SUM(I7:I39)</f>
        <v>5920689.5</v>
      </c>
      <c r="J40" s="22">
        <f>SUM(J7:J39)</f>
        <v>7104827.4000000004</v>
      </c>
      <c r="K40" s="28"/>
    </row>
    <row r="41" spans="1:11" customFormat="1" ht="15" x14ac:dyDescent="0.25">
      <c r="A41" s="30" t="s">
        <v>82</v>
      </c>
      <c r="B41" s="30"/>
      <c r="C41" s="30"/>
      <c r="D41" s="30"/>
      <c r="E41" s="30"/>
      <c r="F41" s="30"/>
      <c r="G41" s="30"/>
      <c r="H41" s="30"/>
      <c r="I41" s="30"/>
    </row>
    <row r="42" spans="1:11" customFormat="1" ht="15" x14ac:dyDescent="0.25"/>
    <row r="43" spans="1:11" customFormat="1" ht="15.75" x14ac:dyDescent="0.25">
      <c r="A43" s="31" t="s">
        <v>83</v>
      </c>
      <c r="B43" s="32"/>
      <c r="C43" s="32"/>
      <c r="D43" s="32"/>
      <c r="E43" s="32"/>
      <c r="F43" s="32"/>
      <c r="G43" s="32"/>
      <c r="H43" s="32"/>
      <c r="I43" s="32"/>
    </row>
  </sheetData>
  <mergeCells count="15">
    <mergeCell ref="A41:I41"/>
    <mergeCell ref="A43:I43"/>
    <mergeCell ref="K5:K6"/>
    <mergeCell ref="H1:J1"/>
    <mergeCell ref="A2:J2"/>
    <mergeCell ref="H4:J4"/>
    <mergeCell ref="H5:H6"/>
    <mergeCell ref="I5:I6"/>
    <mergeCell ref="J5:J6"/>
    <mergeCell ref="G5:G6"/>
    <mergeCell ref="F5:F6"/>
    <mergeCell ref="E5:E6"/>
    <mergeCell ref="D5:D6"/>
    <mergeCell ref="C5:C6"/>
    <mergeCell ref="A5:A6"/>
  </mergeCells>
  <pageMargins left="0" right="0" top="0" bottom="0" header="0.31496062992125984" footer="0.31496062992125984"/>
  <pageSetup paperSize="9" scale="80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2023-06-15T12:45:27Z</dcterms:modified>
</cp:coreProperties>
</file>