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23" i="1" l="1"/>
  <c r="I23" i="1" s="1"/>
  <c r="H17" i="1"/>
  <c r="I17" i="1" s="1"/>
  <c r="H10" i="1" l="1"/>
  <c r="H11" i="1"/>
  <c r="H12" i="1"/>
  <c r="H13" i="1"/>
  <c r="H14" i="1"/>
  <c r="H15" i="1"/>
  <c r="H16" i="1"/>
  <c r="H18" i="1"/>
  <c r="H19" i="1"/>
  <c r="H20" i="1"/>
  <c r="H21" i="1"/>
  <c r="H22" i="1"/>
  <c r="H24" i="1"/>
  <c r="H9" i="1"/>
  <c r="H25" i="1" l="1"/>
  <c r="I24" i="1"/>
  <c r="I22" i="1"/>
  <c r="I21" i="1"/>
  <c r="I20" i="1"/>
  <c r="I19" i="1"/>
  <c r="I18" i="1"/>
  <c r="I16" i="1"/>
  <c r="I15" i="1"/>
  <c r="I14" i="1"/>
  <c r="I13" i="1"/>
  <c r="I12" i="1"/>
  <c r="I11" i="1"/>
  <c r="I10" i="1"/>
  <c r="I9" i="1"/>
  <c r="I25" i="1" l="1"/>
</calcChain>
</file>

<file path=xl/sharedStrings.xml><?xml version="1.0" encoding="utf-8"?>
<sst xmlns="http://schemas.openxmlformats.org/spreadsheetml/2006/main" count="77" uniqueCount="35">
  <si>
    <t>№ п/п</t>
  </si>
  <si>
    <t>Наименование товара</t>
  </si>
  <si>
    <t>Ед. изм.</t>
  </si>
  <si>
    <t>ИТОГО:</t>
  </si>
  <si>
    <t>Начальная (максимальная) цена , руб.без НДС</t>
  </si>
  <si>
    <t>Стоимость руб. с НДС</t>
  </si>
  <si>
    <t xml:space="preserve">                  Приложение №5</t>
  </si>
  <si>
    <t>Стоимость руб. без НДС</t>
  </si>
  <si>
    <t xml:space="preserve">Срок поставки </t>
  </si>
  <si>
    <t>ТВРЗ кол–во</t>
  </si>
  <si>
    <t>м</t>
  </si>
  <si>
    <t>Кабель ТРАНСКАБ-Patch SF/UTP Cat5e ZHнг(А)-HF 2х2х0,6</t>
  </si>
  <si>
    <t>ТУ 3574-402-00217053-2011</t>
  </si>
  <si>
    <t>ГОСТ, ТУ</t>
  </si>
  <si>
    <t>Заместитель  директора                                                                                                                                                                                                       Д.В. Давлюд</t>
  </si>
  <si>
    <t>ТРАНСКАБ-Patch S/FTP 
Cat 6a ZY нг(А)-HF 4х2х0,48</t>
  </si>
  <si>
    <t>ТРАНСКАБ НППнг(А)-НF 0,75</t>
  </si>
  <si>
    <t>ТУ 3559-403-00217053-2011</t>
  </si>
  <si>
    <t>ТРАНСКАБ НППнг(А)-НF 1</t>
  </si>
  <si>
    <t>ТРАНСКАБ НППнг(А)-НF 1,5</t>
  </si>
  <si>
    <t>ТРАНСКАБ-НПП(А)-HF Б 2,5</t>
  </si>
  <si>
    <t>ТРАНСКАБ НППнг(А)-НF 4</t>
  </si>
  <si>
    <t>ТРАНСКАБ НППнг(А)-НF 6</t>
  </si>
  <si>
    <t>ТРАНСКАБ-КМПнг(А) HF 2х0,75</t>
  </si>
  <si>
    <t>ТРАНСКАБ-КМПнг(А) HF 1х10</t>
  </si>
  <si>
    <t>ТРАНСКАБ-ППСТВМнг(А) 50 1000В</t>
  </si>
  <si>
    <t>ТУ16.К71-370-2007</t>
  </si>
  <si>
    <t>ТРАНСКАБ-ППСТВМнг(А) 4 4000В</t>
  </si>
  <si>
    <t>ТУ16.К71-291-99</t>
  </si>
  <si>
    <t>ТРАНСКАБ ППСТВМнг(А) 95 4000В</t>
  </si>
  <si>
    <t>ТРАНСКАБ ППСТВМнг(А) 10 4000В/</t>
  </si>
  <si>
    <t>ТРАНСКАБ ППСКТОнг(А)-НF  70 660В</t>
  </si>
  <si>
    <t>до 10.11.2023</t>
  </si>
  <si>
    <t>ТРАНСКАБ ППСКТОнг(А)-НF  95 660В</t>
  </si>
  <si>
    <t xml:space="preserve">                                         к запросу котировок цен№117/ТВРЗ/2023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</si>
</sst>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0"/>
    <numFmt numFmtId="165" formatCode="_-* #,##0\ _₽_-;\-* #,##0\ _₽_-;_-* &quot;-&quot;??\ _₽_-;_-@_-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6" fillId="0" borderId="0"/>
  </cellStyleXfs>
  <cellXfs count="3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1" xfId="2" applyFont="1" applyFill="1" applyBorder="1" applyAlignment="1">
      <alignment horizontal="left" vertical="center" wrapText="1"/>
    </xf>
    <xf numFmtId="164" fontId="3" fillId="0" borderId="1" xfId="2" applyNumberFormat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left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/>
    <xf numFmtId="165" fontId="3" fillId="0" borderId="1" xfId="2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left" vertical="center"/>
    </xf>
    <xf numFmtId="0" fontId="0" fillId="0" borderId="0" xfId="0" applyFill="1"/>
    <xf numFmtId="0" fontId="4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2" xfId="0" applyBorder="1" applyAlignment="1"/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1"/>
  <sheetViews>
    <sheetView tabSelected="1" zoomScale="90" zoomScaleNormal="90" workbookViewId="0">
      <selection activeCell="O10" sqref="O10"/>
    </sheetView>
  </sheetViews>
  <sheetFormatPr defaultRowHeight="15" x14ac:dyDescent="0.25"/>
  <cols>
    <col min="1" max="1" width="3.5703125" customWidth="1"/>
    <col min="2" max="2" width="7.28515625" style="1" customWidth="1"/>
    <col min="3" max="3" width="66.85546875" style="1" customWidth="1"/>
    <col min="4" max="4" width="49.28515625" style="2" customWidth="1"/>
    <col min="5" max="5" width="9.140625" style="1"/>
    <col min="6" max="6" width="10.28515625" style="1" customWidth="1"/>
    <col min="7" max="7" width="21.5703125" style="1" customWidth="1"/>
    <col min="8" max="8" width="17.42578125" style="1" customWidth="1"/>
    <col min="9" max="9" width="17.140625" style="1" customWidth="1"/>
    <col min="10" max="10" width="14.5703125" style="1" customWidth="1"/>
    <col min="12" max="12" width="18.140625" customWidth="1"/>
  </cols>
  <sheetData>
    <row r="2" spans="1:10" x14ac:dyDescent="0.25">
      <c r="G2" s="19" t="s">
        <v>6</v>
      </c>
      <c r="H2" s="19"/>
      <c r="I2" s="19"/>
    </row>
    <row r="3" spans="1:10" x14ac:dyDescent="0.25">
      <c r="G3" s="19" t="s">
        <v>34</v>
      </c>
      <c r="H3" s="19"/>
      <c r="I3" s="19"/>
    </row>
    <row r="5" spans="1:10" ht="24" customHeight="1" x14ac:dyDescent="0.25">
      <c r="A5" s="21"/>
      <c r="B5" s="15" t="s">
        <v>0</v>
      </c>
      <c r="C5" s="15" t="s">
        <v>1</v>
      </c>
      <c r="D5" s="22" t="s">
        <v>13</v>
      </c>
      <c r="E5" s="15" t="s">
        <v>2</v>
      </c>
      <c r="F5" s="22" t="s">
        <v>9</v>
      </c>
      <c r="G5" s="22" t="s">
        <v>4</v>
      </c>
      <c r="H5" s="26" t="s">
        <v>7</v>
      </c>
      <c r="I5" s="15" t="s">
        <v>5</v>
      </c>
      <c r="J5" s="15" t="s">
        <v>8</v>
      </c>
    </row>
    <row r="6" spans="1:10" ht="7.5" customHeight="1" x14ac:dyDescent="0.25">
      <c r="A6" s="21"/>
      <c r="B6" s="15"/>
      <c r="C6" s="15"/>
      <c r="D6" s="23"/>
      <c r="E6" s="15"/>
      <c r="F6" s="23"/>
      <c r="G6" s="23"/>
      <c r="H6" s="27"/>
      <c r="I6" s="15"/>
      <c r="J6" s="15"/>
    </row>
    <row r="7" spans="1:10" x14ac:dyDescent="0.25">
      <c r="A7" s="21"/>
      <c r="B7" s="15"/>
      <c r="C7" s="15"/>
      <c r="D7" s="23"/>
      <c r="E7" s="15"/>
      <c r="F7" s="23"/>
      <c r="G7" s="23"/>
      <c r="H7" s="27"/>
      <c r="I7" s="15"/>
      <c r="J7" s="15"/>
    </row>
    <row r="8" spans="1:10" x14ac:dyDescent="0.25">
      <c r="A8" s="21"/>
      <c r="B8" s="15"/>
      <c r="C8" s="15"/>
      <c r="D8" s="24"/>
      <c r="E8" s="15"/>
      <c r="F8" s="24"/>
      <c r="G8" s="24"/>
      <c r="H8" s="28"/>
      <c r="I8" s="15"/>
      <c r="J8" s="15"/>
    </row>
    <row r="9" spans="1:10" ht="33" customHeight="1" x14ac:dyDescent="0.25">
      <c r="B9" s="7">
        <v>1</v>
      </c>
      <c r="C9" s="8" t="s">
        <v>16</v>
      </c>
      <c r="D9" s="9" t="s">
        <v>17</v>
      </c>
      <c r="E9" s="7" t="s">
        <v>10</v>
      </c>
      <c r="F9" s="5">
        <v>120000</v>
      </c>
      <c r="G9" s="6">
        <v>28.99</v>
      </c>
      <c r="H9" s="6">
        <f>F9*G9</f>
        <v>3478800</v>
      </c>
      <c r="I9" s="6">
        <f>H9*1.2</f>
        <v>4174560</v>
      </c>
      <c r="J9" s="10" t="s">
        <v>32</v>
      </c>
    </row>
    <row r="10" spans="1:10" ht="24" customHeight="1" x14ac:dyDescent="0.25">
      <c r="B10" s="7">
        <v>2</v>
      </c>
      <c r="C10" s="8" t="s">
        <v>18</v>
      </c>
      <c r="D10" s="9" t="s">
        <v>17</v>
      </c>
      <c r="E10" s="7" t="s">
        <v>10</v>
      </c>
      <c r="F10" s="11">
        <v>30000</v>
      </c>
      <c r="G10" s="6">
        <v>32.6</v>
      </c>
      <c r="H10" s="6">
        <f t="shared" ref="H10:H24" si="0">F10*G10</f>
        <v>978000</v>
      </c>
      <c r="I10" s="6">
        <f t="shared" ref="I10:I24" si="1">H10*1.2</f>
        <v>1173600</v>
      </c>
      <c r="J10" s="10" t="s">
        <v>32</v>
      </c>
    </row>
    <row r="11" spans="1:10" ht="24" customHeight="1" x14ac:dyDescent="0.25">
      <c r="B11" s="7">
        <v>3</v>
      </c>
      <c r="C11" s="8" t="s">
        <v>19</v>
      </c>
      <c r="D11" s="9" t="s">
        <v>17</v>
      </c>
      <c r="E11" s="7" t="s">
        <v>10</v>
      </c>
      <c r="F11" s="11">
        <v>700000</v>
      </c>
      <c r="G11" s="6">
        <v>45.03</v>
      </c>
      <c r="H11" s="6">
        <f t="shared" si="0"/>
        <v>31521000</v>
      </c>
      <c r="I11" s="6">
        <f t="shared" si="1"/>
        <v>37825200</v>
      </c>
      <c r="J11" s="10" t="s">
        <v>32</v>
      </c>
    </row>
    <row r="12" spans="1:10" ht="24" customHeight="1" x14ac:dyDescent="0.25">
      <c r="B12" s="7">
        <v>4</v>
      </c>
      <c r="C12" s="8" t="s">
        <v>20</v>
      </c>
      <c r="D12" s="9" t="s">
        <v>17</v>
      </c>
      <c r="E12" s="7" t="s">
        <v>10</v>
      </c>
      <c r="F12" s="11">
        <v>40000</v>
      </c>
      <c r="G12" s="6">
        <v>78.81</v>
      </c>
      <c r="H12" s="6">
        <f t="shared" si="0"/>
        <v>3152400</v>
      </c>
      <c r="I12" s="6">
        <f t="shared" si="1"/>
        <v>3782880</v>
      </c>
      <c r="J12" s="10" t="s">
        <v>32</v>
      </c>
    </row>
    <row r="13" spans="1:10" ht="24" customHeight="1" x14ac:dyDescent="0.25">
      <c r="B13" s="7">
        <v>5</v>
      </c>
      <c r="C13" s="8" t="s">
        <v>21</v>
      </c>
      <c r="D13" s="9" t="s">
        <v>17</v>
      </c>
      <c r="E13" s="7" t="s">
        <v>10</v>
      </c>
      <c r="F13" s="11">
        <v>30000</v>
      </c>
      <c r="G13" s="6">
        <v>132.83000000000001</v>
      </c>
      <c r="H13" s="6">
        <f t="shared" si="0"/>
        <v>3984900.0000000005</v>
      </c>
      <c r="I13" s="6">
        <f t="shared" si="1"/>
        <v>4781880</v>
      </c>
      <c r="J13" s="10" t="s">
        <v>32</v>
      </c>
    </row>
    <row r="14" spans="1:10" ht="24" customHeight="1" x14ac:dyDescent="0.25">
      <c r="B14" s="7">
        <v>6</v>
      </c>
      <c r="C14" s="8" t="s">
        <v>22</v>
      </c>
      <c r="D14" s="9" t="s">
        <v>17</v>
      </c>
      <c r="E14" s="7" t="s">
        <v>10</v>
      </c>
      <c r="F14" s="11">
        <v>20000</v>
      </c>
      <c r="G14" s="6">
        <v>202.83</v>
      </c>
      <c r="H14" s="6">
        <f t="shared" si="0"/>
        <v>4056600.0000000005</v>
      </c>
      <c r="I14" s="6">
        <f t="shared" si="1"/>
        <v>4867920</v>
      </c>
      <c r="J14" s="10" t="s">
        <v>32</v>
      </c>
    </row>
    <row r="15" spans="1:10" ht="39" customHeight="1" x14ac:dyDescent="0.25">
      <c r="B15" s="7">
        <v>7</v>
      </c>
      <c r="C15" s="8" t="s">
        <v>23</v>
      </c>
      <c r="D15" s="9" t="s">
        <v>17</v>
      </c>
      <c r="E15" s="7" t="s">
        <v>10</v>
      </c>
      <c r="F15" s="11">
        <v>15000</v>
      </c>
      <c r="G15" s="6">
        <v>71.81</v>
      </c>
      <c r="H15" s="6">
        <f t="shared" si="0"/>
        <v>1077150</v>
      </c>
      <c r="I15" s="6">
        <f t="shared" si="1"/>
        <v>1292580</v>
      </c>
      <c r="J15" s="10" t="s">
        <v>32</v>
      </c>
    </row>
    <row r="16" spans="1:10" ht="24" customHeight="1" x14ac:dyDescent="0.25">
      <c r="B16" s="7">
        <v>8</v>
      </c>
      <c r="C16" s="8" t="s">
        <v>24</v>
      </c>
      <c r="D16" s="9" t="s">
        <v>17</v>
      </c>
      <c r="E16" s="7" t="s">
        <v>10</v>
      </c>
      <c r="F16" s="11">
        <v>13000</v>
      </c>
      <c r="G16" s="6">
        <v>313.56</v>
      </c>
      <c r="H16" s="6">
        <f t="shared" si="0"/>
        <v>4076280</v>
      </c>
      <c r="I16" s="6">
        <f t="shared" si="1"/>
        <v>4891536</v>
      </c>
      <c r="J16" s="10" t="s">
        <v>32</v>
      </c>
    </row>
    <row r="17" spans="2:12" ht="24" customHeight="1" x14ac:dyDescent="0.25">
      <c r="B17" s="7">
        <v>9</v>
      </c>
      <c r="C17" s="8" t="s">
        <v>25</v>
      </c>
      <c r="D17" s="9" t="s">
        <v>26</v>
      </c>
      <c r="E17" s="7" t="s">
        <v>10</v>
      </c>
      <c r="F17" s="11">
        <v>7000</v>
      </c>
      <c r="G17" s="6">
        <v>1211.26</v>
      </c>
      <c r="H17" s="6">
        <f t="shared" si="0"/>
        <v>8478820</v>
      </c>
      <c r="I17" s="6">
        <f t="shared" si="1"/>
        <v>10174584</v>
      </c>
      <c r="J17" s="10" t="s">
        <v>32</v>
      </c>
      <c r="K17" s="14"/>
      <c r="L17" s="14"/>
    </row>
    <row r="18" spans="2:12" ht="29.25" customHeight="1" x14ac:dyDescent="0.25">
      <c r="B18" s="7">
        <v>10</v>
      </c>
      <c r="C18" s="8" t="s">
        <v>27</v>
      </c>
      <c r="D18" s="9" t="s">
        <v>28</v>
      </c>
      <c r="E18" s="7" t="s">
        <v>10</v>
      </c>
      <c r="F18" s="11">
        <v>3000</v>
      </c>
      <c r="G18" s="6">
        <v>156.66</v>
      </c>
      <c r="H18" s="6">
        <f t="shared" si="0"/>
        <v>469980</v>
      </c>
      <c r="I18" s="6">
        <f t="shared" si="1"/>
        <v>563976</v>
      </c>
      <c r="J18" s="10" t="s">
        <v>32</v>
      </c>
    </row>
    <row r="19" spans="2:12" ht="45.75" customHeight="1" x14ac:dyDescent="0.25">
      <c r="B19" s="7">
        <v>11</v>
      </c>
      <c r="C19" s="8" t="s">
        <v>29</v>
      </c>
      <c r="D19" s="9" t="s">
        <v>26</v>
      </c>
      <c r="E19" s="7" t="s">
        <v>10</v>
      </c>
      <c r="F19" s="11">
        <v>3000</v>
      </c>
      <c r="G19" s="6">
        <v>2298.0300000000002</v>
      </c>
      <c r="H19" s="6">
        <f t="shared" si="0"/>
        <v>6894090.0000000009</v>
      </c>
      <c r="I19" s="6">
        <f t="shared" si="1"/>
        <v>8272908.0000000009</v>
      </c>
      <c r="J19" s="10" t="s">
        <v>32</v>
      </c>
    </row>
    <row r="20" spans="2:12" ht="40.5" customHeight="1" x14ac:dyDescent="0.25">
      <c r="B20" s="7">
        <v>12</v>
      </c>
      <c r="C20" s="8" t="s">
        <v>30</v>
      </c>
      <c r="D20" s="9" t="s">
        <v>28</v>
      </c>
      <c r="E20" s="7" t="s">
        <v>10</v>
      </c>
      <c r="F20" s="11">
        <v>3000</v>
      </c>
      <c r="G20" s="6">
        <v>327.63</v>
      </c>
      <c r="H20" s="6">
        <f t="shared" si="0"/>
        <v>982890</v>
      </c>
      <c r="I20" s="6">
        <f t="shared" si="1"/>
        <v>1179468</v>
      </c>
      <c r="J20" s="10" t="s">
        <v>32</v>
      </c>
    </row>
    <row r="21" spans="2:12" ht="33.75" customHeight="1" x14ac:dyDescent="0.25">
      <c r="B21" s="7">
        <v>13</v>
      </c>
      <c r="C21" s="8" t="s">
        <v>33</v>
      </c>
      <c r="D21" s="9" t="s">
        <v>26</v>
      </c>
      <c r="E21" s="7" t="s">
        <v>10</v>
      </c>
      <c r="F21" s="11">
        <v>1100</v>
      </c>
      <c r="G21" s="12">
        <v>2578.08</v>
      </c>
      <c r="H21" s="6">
        <f t="shared" si="0"/>
        <v>2835888</v>
      </c>
      <c r="I21" s="6">
        <f t="shared" si="1"/>
        <v>3403065.6</v>
      </c>
      <c r="J21" s="10" t="s">
        <v>32</v>
      </c>
    </row>
    <row r="22" spans="2:12" ht="37.5" customHeight="1" x14ac:dyDescent="0.25">
      <c r="B22" s="7">
        <v>14</v>
      </c>
      <c r="C22" s="8" t="s">
        <v>31</v>
      </c>
      <c r="D22" s="9" t="s">
        <v>26</v>
      </c>
      <c r="E22" s="7" t="s">
        <v>10</v>
      </c>
      <c r="F22" s="11">
        <v>5000</v>
      </c>
      <c r="G22" s="6">
        <v>1940.09</v>
      </c>
      <c r="H22" s="6">
        <f t="shared" si="0"/>
        <v>9700450</v>
      </c>
      <c r="I22" s="6">
        <f t="shared" si="1"/>
        <v>11640540</v>
      </c>
      <c r="J22" s="10" t="s">
        <v>32</v>
      </c>
    </row>
    <row r="23" spans="2:12" ht="24" customHeight="1" x14ac:dyDescent="0.25">
      <c r="B23" s="7">
        <v>15</v>
      </c>
      <c r="C23" s="13" t="s">
        <v>15</v>
      </c>
      <c r="D23" s="4" t="s">
        <v>12</v>
      </c>
      <c r="E23" s="7" t="s">
        <v>10</v>
      </c>
      <c r="F23" s="11">
        <v>5000</v>
      </c>
      <c r="G23" s="6">
        <v>223</v>
      </c>
      <c r="H23" s="6">
        <f t="shared" si="0"/>
        <v>1115000</v>
      </c>
      <c r="I23" s="6">
        <f t="shared" si="1"/>
        <v>1338000</v>
      </c>
      <c r="J23" s="10" t="s">
        <v>32</v>
      </c>
      <c r="K23" s="14"/>
      <c r="L23" s="14"/>
    </row>
    <row r="24" spans="2:12" ht="31.5" customHeight="1" x14ac:dyDescent="0.25">
      <c r="B24" s="7">
        <v>16</v>
      </c>
      <c r="C24" s="3" t="s">
        <v>11</v>
      </c>
      <c r="D24" s="4" t="s">
        <v>12</v>
      </c>
      <c r="E24" s="7" t="s">
        <v>10</v>
      </c>
      <c r="F24" s="5">
        <v>8000</v>
      </c>
      <c r="G24" s="6">
        <v>133</v>
      </c>
      <c r="H24" s="6">
        <f t="shared" si="0"/>
        <v>1064000</v>
      </c>
      <c r="I24" s="6">
        <f t="shared" si="1"/>
        <v>1276800</v>
      </c>
      <c r="J24" s="10" t="s">
        <v>32</v>
      </c>
    </row>
    <row r="25" spans="2:12" ht="13.5" customHeight="1" x14ac:dyDescent="0.25">
      <c r="B25" s="29" t="s">
        <v>3</v>
      </c>
      <c r="C25" s="30"/>
      <c r="D25" s="30"/>
      <c r="E25" s="30"/>
      <c r="F25" s="30"/>
      <c r="G25" s="31"/>
      <c r="H25" s="25">
        <f>SUM(H9:H24)</f>
        <v>83866248</v>
      </c>
      <c r="I25" s="25">
        <f>H25*1.2</f>
        <v>100639497.59999999</v>
      </c>
      <c r="J25" s="16"/>
    </row>
    <row r="26" spans="2:12" ht="18" hidden="1" customHeight="1" x14ac:dyDescent="0.25">
      <c r="B26" s="32"/>
      <c r="C26" s="33"/>
      <c r="D26" s="33"/>
      <c r="E26" s="33"/>
      <c r="F26" s="33"/>
      <c r="G26" s="34"/>
      <c r="H26" s="25"/>
      <c r="I26" s="25"/>
      <c r="J26" s="17"/>
    </row>
    <row r="27" spans="2:12" ht="8.25" customHeight="1" x14ac:dyDescent="0.25">
      <c r="B27" s="35"/>
      <c r="C27" s="36"/>
      <c r="D27" s="36"/>
      <c r="E27" s="36"/>
      <c r="F27" s="36"/>
      <c r="G27" s="37"/>
      <c r="H27" s="25"/>
      <c r="I27" s="25"/>
      <c r="J27" s="18"/>
    </row>
    <row r="31" spans="2:12" ht="18.75" x14ac:dyDescent="0.3">
      <c r="B31" s="20" t="s">
        <v>14</v>
      </c>
      <c r="C31" s="20"/>
      <c r="D31" s="20"/>
      <c r="E31" s="20"/>
      <c r="F31" s="20"/>
      <c r="G31" s="20"/>
      <c r="H31" s="20"/>
      <c r="I31" s="20"/>
      <c r="J31" s="20"/>
    </row>
  </sheetData>
  <mergeCells count="17">
    <mergeCell ref="A5:A8"/>
    <mergeCell ref="B5:B8"/>
    <mergeCell ref="C5:C8"/>
    <mergeCell ref="E5:E8"/>
    <mergeCell ref="I5:I8"/>
    <mergeCell ref="F5:F8"/>
    <mergeCell ref="G5:G8"/>
    <mergeCell ref="H5:H8"/>
    <mergeCell ref="D5:D8"/>
    <mergeCell ref="J5:J8"/>
    <mergeCell ref="J25:J27"/>
    <mergeCell ref="G2:I2"/>
    <mergeCell ref="G3:I3"/>
    <mergeCell ref="B31:J31"/>
    <mergeCell ref="I25:I27"/>
    <mergeCell ref="H25:H27"/>
    <mergeCell ref="B25:G27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2023-09-20T05:53:01Z</dcterms:modified>
</cp:coreProperties>
</file>