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9" i="1" l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20" i="1" l="1"/>
  <c r="K20" i="1" s="1"/>
</calcChain>
</file>

<file path=xl/sharedStrings.xml><?xml version="1.0" encoding="utf-8"?>
<sst xmlns="http://schemas.openxmlformats.org/spreadsheetml/2006/main" count="94" uniqueCount="60">
  <si>
    <t>Наименование</t>
  </si>
  <si>
    <t>ГОСТ, ТУ</t>
  </si>
  <si>
    <t>Марка</t>
  </si>
  <si>
    <t>Размер</t>
  </si>
  <si>
    <t>изм.</t>
  </si>
  <si>
    <t>кг</t>
  </si>
  <si>
    <t>Пластина техническая листовая</t>
  </si>
  <si>
    <t>2Н-11-ТМКЩ-С</t>
  </si>
  <si>
    <t>2х4мм,ширина 1000мм, длина кратная 2м(2,4,6,8)</t>
  </si>
  <si>
    <t>ГОСТ 7338-90</t>
  </si>
  <si>
    <t>2Н-I-ТМКЩ-C</t>
  </si>
  <si>
    <t>Толщина-4мм,Ширина 1000мм-1200мм,длина  кратная 2м</t>
  </si>
  <si>
    <t>Рукав</t>
  </si>
  <si>
    <t>ГОСТ 18698-79</t>
  </si>
  <si>
    <t>П(VII)-6,3-18х29</t>
  </si>
  <si>
    <t>м</t>
  </si>
  <si>
    <t>2Н-I-ТМКЩ-С</t>
  </si>
  <si>
    <t>Толщина-2мм,Ширина 1000мм-1200мм,длин кратная 4м(4,8)</t>
  </si>
  <si>
    <t>Толщина-3мм, Ширина 1000мм-1200мм,длин кратная 2м(2,4,6,8)</t>
  </si>
  <si>
    <t xml:space="preserve">Рукав резиновый напорный с текстильным каркасом </t>
  </si>
  <si>
    <t>В(II)</t>
  </si>
  <si>
    <t>100х115-0,63МПА</t>
  </si>
  <si>
    <t>ГОСТ 10362-76</t>
  </si>
  <si>
    <t>20х29,5-4,0</t>
  </si>
  <si>
    <t>пог.м.</t>
  </si>
  <si>
    <t>42х55-1,47</t>
  </si>
  <si>
    <t xml:space="preserve">Рукав </t>
  </si>
  <si>
    <t>50х61,5-1,6</t>
  </si>
  <si>
    <t>ГОСТ 9356-75</t>
  </si>
  <si>
    <t>Кислородный</t>
  </si>
  <si>
    <t>III-9х18-2,0</t>
  </si>
  <si>
    <t>ВГ(III)</t>
  </si>
  <si>
    <t>2Н-II-ТМКЩ-С</t>
  </si>
  <si>
    <t>25х35-1,6</t>
  </si>
  <si>
    <t xml:space="preserve">Пластина </t>
  </si>
  <si>
    <t>14 мм</t>
  </si>
  <si>
    <t>4 мм</t>
  </si>
  <si>
    <t>Цена без НДС</t>
  </si>
  <si>
    <t>Приложение№5</t>
  </si>
  <si>
    <t>Стоимость руб.без НДС</t>
  </si>
  <si>
    <t>Стоимость,руб.с НДС</t>
  </si>
  <si>
    <t>Количество</t>
  </si>
  <si>
    <t>ИТОГО:</t>
  </si>
  <si>
    <t>32х43              0,63-</t>
  </si>
  <si>
    <t>2Н-1-ТМКЩ-Т2</t>
  </si>
  <si>
    <t>ЭРЦ00006284</t>
  </si>
  <si>
    <t>ЭРЦ00006292</t>
  </si>
  <si>
    <t>ЭРЦ00003219</t>
  </si>
  <si>
    <t>ЭРЦ00003375</t>
  </si>
  <si>
    <t>ЭРЦ00003210</t>
  </si>
  <si>
    <t>ЭРЦ00003361</t>
  </si>
  <si>
    <t>ЭРЦ00006291</t>
  </si>
  <si>
    <t>ЭРЦ00003432</t>
  </si>
  <si>
    <t>ширина 1000мм, длина кратная 2м(2,4,6,8) 2х3мм</t>
  </si>
  <si>
    <t>ЭРЦ00003477</t>
  </si>
  <si>
    <t>Заместитель директора по коммерческой работе                                                                                                          Д.В.Давлюд</t>
  </si>
  <si>
    <t xml:space="preserve">Срок поставки до </t>
  </si>
  <si>
    <t xml:space="preserve">    Объем и сроки поставки каждой партии Товара согласовываются сторонами в Спецификациях</t>
  </si>
  <si>
    <t>ЭРЦ00003206</t>
  </si>
  <si>
    <t>к запросу котировок цен№113/ТВРЗ/2023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</si>
</sst>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topLeftCell="A5" workbookViewId="0">
      <selection activeCell="N10" sqref="N10"/>
    </sheetView>
  </sheetViews>
  <sheetFormatPr defaultRowHeight="15" x14ac:dyDescent="0.25"/>
  <cols>
    <col min="1" max="1" width="6.140625" customWidth="1"/>
    <col min="2" max="2" width="18.28515625" customWidth="1"/>
    <col min="3" max="3" width="26.140625" customWidth="1"/>
    <col min="4" max="4" width="15.5703125" customWidth="1"/>
    <col min="5" max="5" width="11" customWidth="1"/>
    <col min="6" max="6" width="14.85546875" customWidth="1"/>
    <col min="7" max="7" width="9.140625" style="2"/>
    <col min="8" max="8" width="17" customWidth="1"/>
    <col min="9" max="9" width="15" customWidth="1"/>
    <col min="10" max="10" width="14.140625" customWidth="1"/>
    <col min="11" max="11" width="13.5703125" customWidth="1"/>
    <col min="12" max="12" width="14.7109375" customWidth="1"/>
    <col min="13" max="13" width="13.5703125" customWidth="1"/>
  </cols>
  <sheetData>
    <row r="1" spans="1:12" x14ac:dyDescent="0.25">
      <c r="H1" s="19" t="s">
        <v>38</v>
      </c>
      <c r="I1" s="19"/>
    </row>
    <row r="2" spans="1:12" x14ac:dyDescent="0.25">
      <c r="G2"/>
      <c r="H2" s="19" t="s">
        <v>59</v>
      </c>
      <c r="I2" s="19"/>
    </row>
    <row r="3" spans="1:12" x14ac:dyDescent="0.25">
      <c r="G3"/>
      <c r="H3" s="3"/>
      <c r="I3" s="3"/>
    </row>
    <row r="4" spans="1:12" ht="44.25" customHeight="1" x14ac:dyDescent="0.25">
      <c r="A4" s="5"/>
      <c r="B4" s="5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41</v>
      </c>
      <c r="I4" s="1" t="s">
        <v>37</v>
      </c>
      <c r="J4" s="4" t="s">
        <v>39</v>
      </c>
      <c r="K4" s="4" t="s">
        <v>40</v>
      </c>
      <c r="L4" s="14" t="s">
        <v>56</v>
      </c>
    </row>
    <row r="5" spans="1:12" s="10" customFormat="1" ht="51" x14ac:dyDescent="0.25">
      <c r="A5" s="6">
        <v>1</v>
      </c>
      <c r="B5" s="6">
        <v>9925434001</v>
      </c>
      <c r="C5" s="7" t="s">
        <v>6</v>
      </c>
      <c r="D5" s="7"/>
      <c r="E5" s="7" t="s">
        <v>7</v>
      </c>
      <c r="F5" s="7" t="s">
        <v>8</v>
      </c>
      <c r="G5" s="7" t="s">
        <v>5</v>
      </c>
      <c r="H5" s="8">
        <v>800</v>
      </c>
      <c r="I5" s="9">
        <v>213.44</v>
      </c>
      <c r="J5" s="16">
        <f t="shared" ref="J5:J19" si="0">H5*I5</f>
        <v>170752</v>
      </c>
      <c r="K5" s="16">
        <f t="shared" ref="K5:K20" si="1">J5*1.2</f>
        <v>204902.39999999999</v>
      </c>
      <c r="L5" s="15">
        <v>45275</v>
      </c>
    </row>
    <row r="6" spans="1:12" s="10" customFormat="1" ht="63.75" x14ac:dyDescent="0.25">
      <c r="A6" s="6">
        <v>2</v>
      </c>
      <c r="B6" s="6" t="s">
        <v>45</v>
      </c>
      <c r="C6" s="7" t="s">
        <v>6</v>
      </c>
      <c r="D6" s="7" t="s">
        <v>9</v>
      </c>
      <c r="E6" s="7" t="s">
        <v>10</v>
      </c>
      <c r="F6" s="7" t="s">
        <v>11</v>
      </c>
      <c r="G6" s="7" t="s">
        <v>5</v>
      </c>
      <c r="H6" s="8">
        <v>1500</v>
      </c>
      <c r="I6" s="9">
        <v>82.38</v>
      </c>
      <c r="J6" s="16">
        <f t="shared" si="0"/>
        <v>123570</v>
      </c>
      <c r="K6" s="16">
        <f t="shared" si="1"/>
        <v>148284</v>
      </c>
      <c r="L6" s="15">
        <v>45275</v>
      </c>
    </row>
    <row r="7" spans="1:12" s="10" customFormat="1" ht="25.5" x14ac:dyDescent="0.25">
      <c r="A7" s="6">
        <v>3</v>
      </c>
      <c r="B7" s="6" t="s">
        <v>58</v>
      </c>
      <c r="C7" s="7" t="s">
        <v>12</v>
      </c>
      <c r="D7" s="7" t="s">
        <v>13</v>
      </c>
      <c r="E7" s="7" t="s">
        <v>14</v>
      </c>
      <c r="F7" s="7">
        <v>18</v>
      </c>
      <c r="G7" s="7" t="s">
        <v>15</v>
      </c>
      <c r="H7" s="8">
        <v>3000</v>
      </c>
      <c r="I7" s="9">
        <v>174.03</v>
      </c>
      <c r="J7" s="16">
        <f t="shared" si="0"/>
        <v>522090</v>
      </c>
      <c r="K7" s="16">
        <f t="shared" si="1"/>
        <v>626508</v>
      </c>
      <c r="L7" s="15">
        <v>45275</v>
      </c>
    </row>
    <row r="8" spans="1:12" s="10" customFormat="1" ht="63.75" x14ac:dyDescent="0.25">
      <c r="A8" s="6">
        <v>4</v>
      </c>
      <c r="B8" s="6" t="s">
        <v>46</v>
      </c>
      <c r="C8" s="7" t="s">
        <v>6</v>
      </c>
      <c r="D8" s="7" t="s">
        <v>9</v>
      </c>
      <c r="E8" s="7" t="s">
        <v>16</v>
      </c>
      <c r="F8" s="7" t="s">
        <v>17</v>
      </c>
      <c r="G8" s="7" t="s">
        <v>5</v>
      </c>
      <c r="H8" s="8">
        <v>1000</v>
      </c>
      <c r="I8" s="9">
        <v>131.11000000000001</v>
      </c>
      <c r="J8" s="16">
        <f t="shared" si="0"/>
        <v>131110</v>
      </c>
      <c r="K8" s="16">
        <f t="shared" si="1"/>
        <v>157332</v>
      </c>
      <c r="L8" s="15">
        <v>45275</v>
      </c>
    </row>
    <row r="9" spans="1:12" s="10" customFormat="1" ht="63.75" x14ac:dyDescent="0.25">
      <c r="A9" s="6">
        <v>5</v>
      </c>
      <c r="B9" s="6" t="s">
        <v>47</v>
      </c>
      <c r="C9" s="7" t="s">
        <v>6</v>
      </c>
      <c r="D9" s="7" t="s">
        <v>9</v>
      </c>
      <c r="E9" s="7" t="s">
        <v>10</v>
      </c>
      <c r="F9" s="7" t="s">
        <v>18</v>
      </c>
      <c r="G9" s="7" t="s">
        <v>5</v>
      </c>
      <c r="H9" s="8">
        <v>1000</v>
      </c>
      <c r="I9" s="9">
        <v>82.38</v>
      </c>
      <c r="J9" s="16">
        <f t="shared" si="0"/>
        <v>82380</v>
      </c>
      <c r="K9" s="16">
        <f t="shared" si="1"/>
        <v>98856</v>
      </c>
      <c r="L9" s="15">
        <v>45275</v>
      </c>
    </row>
    <row r="10" spans="1:12" s="10" customFormat="1" ht="25.5" x14ac:dyDescent="0.25">
      <c r="A10" s="6">
        <v>6</v>
      </c>
      <c r="B10" s="6" t="s">
        <v>54</v>
      </c>
      <c r="C10" s="7" t="s">
        <v>19</v>
      </c>
      <c r="D10" s="7" t="s">
        <v>13</v>
      </c>
      <c r="E10" s="7" t="s">
        <v>20</v>
      </c>
      <c r="F10" s="7" t="s">
        <v>21</v>
      </c>
      <c r="G10" s="7" t="s">
        <v>15</v>
      </c>
      <c r="H10" s="8">
        <v>300</v>
      </c>
      <c r="I10" s="9">
        <v>1283.0999999999999</v>
      </c>
      <c r="J10" s="16">
        <f t="shared" si="0"/>
        <v>384930</v>
      </c>
      <c r="K10" s="16">
        <f t="shared" si="1"/>
        <v>461916</v>
      </c>
      <c r="L10" s="15">
        <v>45275</v>
      </c>
    </row>
    <row r="11" spans="1:12" s="10" customFormat="1" x14ac:dyDescent="0.25">
      <c r="A11" s="6">
        <v>7</v>
      </c>
      <c r="B11" s="6"/>
      <c r="C11" s="7" t="s">
        <v>12</v>
      </c>
      <c r="D11" s="7" t="s">
        <v>22</v>
      </c>
      <c r="E11" s="7"/>
      <c r="F11" s="7" t="s">
        <v>23</v>
      </c>
      <c r="G11" s="7" t="s">
        <v>24</v>
      </c>
      <c r="H11" s="8">
        <v>400</v>
      </c>
      <c r="I11" s="9">
        <v>118.53</v>
      </c>
      <c r="J11" s="16">
        <f t="shared" si="0"/>
        <v>47412</v>
      </c>
      <c r="K11" s="16">
        <f t="shared" si="1"/>
        <v>56894.400000000001</v>
      </c>
      <c r="L11" s="15">
        <v>45275</v>
      </c>
    </row>
    <row r="12" spans="1:12" s="10" customFormat="1" x14ac:dyDescent="0.25">
      <c r="A12" s="6">
        <v>8</v>
      </c>
      <c r="B12" s="6">
        <v>1001252031</v>
      </c>
      <c r="C12" s="7" t="s">
        <v>12</v>
      </c>
      <c r="D12" s="7" t="s">
        <v>22</v>
      </c>
      <c r="E12" s="7"/>
      <c r="F12" s="7" t="s">
        <v>25</v>
      </c>
      <c r="G12" s="7" t="s">
        <v>24</v>
      </c>
      <c r="H12" s="8">
        <v>200</v>
      </c>
      <c r="I12" s="9">
        <v>341.11</v>
      </c>
      <c r="J12" s="16">
        <f t="shared" si="0"/>
        <v>68222</v>
      </c>
      <c r="K12" s="16">
        <f t="shared" si="1"/>
        <v>81866.399999999994</v>
      </c>
      <c r="L12" s="15">
        <v>45275</v>
      </c>
    </row>
    <row r="13" spans="1:12" s="10" customFormat="1" x14ac:dyDescent="0.25">
      <c r="A13" s="6">
        <v>9</v>
      </c>
      <c r="B13" s="6" t="s">
        <v>51</v>
      </c>
      <c r="C13" s="7" t="s">
        <v>26</v>
      </c>
      <c r="D13" s="7" t="s">
        <v>22</v>
      </c>
      <c r="E13" s="7"/>
      <c r="F13" s="7" t="s">
        <v>27</v>
      </c>
      <c r="G13" s="7" t="s">
        <v>24</v>
      </c>
      <c r="H13" s="8">
        <v>300</v>
      </c>
      <c r="I13" s="9">
        <v>383.74</v>
      </c>
      <c r="J13" s="16">
        <f t="shared" si="0"/>
        <v>115122</v>
      </c>
      <c r="K13" s="16">
        <f t="shared" si="1"/>
        <v>138146.4</v>
      </c>
      <c r="L13" s="15">
        <v>45275</v>
      </c>
    </row>
    <row r="14" spans="1:12" s="10" customFormat="1" ht="25.5" x14ac:dyDescent="0.25">
      <c r="A14" s="6">
        <v>10</v>
      </c>
      <c r="B14" s="6"/>
      <c r="C14" s="7" t="s">
        <v>12</v>
      </c>
      <c r="D14" s="7" t="s">
        <v>28</v>
      </c>
      <c r="E14" s="7" t="s">
        <v>29</v>
      </c>
      <c r="F14" s="7" t="s">
        <v>30</v>
      </c>
      <c r="G14" s="7" t="s">
        <v>24</v>
      </c>
      <c r="H14" s="8">
        <v>600</v>
      </c>
      <c r="I14" s="9">
        <v>38.049999999999997</v>
      </c>
      <c r="J14" s="16">
        <f t="shared" si="0"/>
        <v>22830</v>
      </c>
      <c r="K14" s="16">
        <f t="shared" si="1"/>
        <v>27396</v>
      </c>
      <c r="L14" s="15">
        <v>45275</v>
      </c>
    </row>
    <row r="15" spans="1:12" s="10" customFormat="1" x14ac:dyDescent="0.25">
      <c r="A15" s="6">
        <v>11</v>
      </c>
      <c r="B15" s="11" t="s">
        <v>52</v>
      </c>
      <c r="C15" s="7" t="s">
        <v>12</v>
      </c>
      <c r="D15" s="7" t="s">
        <v>13</v>
      </c>
      <c r="E15" s="7" t="s">
        <v>31</v>
      </c>
      <c r="F15" s="7" t="s">
        <v>43</v>
      </c>
      <c r="G15" s="7" t="s">
        <v>24</v>
      </c>
      <c r="H15" s="8">
        <v>500</v>
      </c>
      <c r="I15" s="9">
        <v>256</v>
      </c>
      <c r="J15" s="16">
        <f t="shared" si="0"/>
        <v>128000</v>
      </c>
      <c r="K15" s="16">
        <f t="shared" si="1"/>
        <v>153600</v>
      </c>
      <c r="L15" s="15">
        <v>45275</v>
      </c>
    </row>
    <row r="16" spans="1:12" s="10" customFormat="1" ht="38.25" x14ac:dyDescent="0.25">
      <c r="A16" s="6">
        <v>12</v>
      </c>
      <c r="B16" s="11">
        <v>9925431000</v>
      </c>
      <c r="C16" s="7" t="s">
        <v>6</v>
      </c>
      <c r="D16" s="7" t="s">
        <v>9</v>
      </c>
      <c r="E16" s="7" t="s">
        <v>32</v>
      </c>
      <c r="F16" s="7" t="s">
        <v>53</v>
      </c>
      <c r="G16" s="7" t="s">
        <v>5</v>
      </c>
      <c r="H16" s="8">
        <v>500</v>
      </c>
      <c r="I16" s="12">
        <v>185.83</v>
      </c>
      <c r="J16" s="16">
        <f t="shared" si="0"/>
        <v>92915</v>
      </c>
      <c r="K16" s="16">
        <f t="shared" si="1"/>
        <v>111498</v>
      </c>
      <c r="L16" s="15">
        <v>45275</v>
      </c>
    </row>
    <row r="17" spans="1:12" s="10" customFormat="1" ht="48.75" customHeight="1" x14ac:dyDescent="0.25">
      <c r="A17" s="6">
        <v>13</v>
      </c>
      <c r="B17" s="6" t="s">
        <v>50</v>
      </c>
      <c r="C17" s="7" t="s">
        <v>26</v>
      </c>
      <c r="D17" s="7" t="s">
        <v>22</v>
      </c>
      <c r="E17" s="7"/>
      <c r="F17" s="7" t="s">
        <v>33</v>
      </c>
      <c r="G17" s="7" t="s">
        <v>24</v>
      </c>
      <c r="H17" s="7">
        <v>900</v>
      </c>
      <c r="I17" s="9">
        <v>166.21</v>
      </c>
      <c r="J17" s="16">
        <f t="shared" si="0"/>
        <v>149589</v>
      </c>
      <c r="K17" s="16">
        <f t="shared" si="1"/>
        <v>179506.8</v>
      </c>
      <c r="L17" s="15">
        <v>45275</v>
      </c>
    </row>
    <row r="18" spans="1:12" s="10" customFormat="1" ht="25.5" x14ac:dyDescent="0.25">
      <c r="A18" s="6">
        <v>14</v>
      </c>
      <c r="B18" s="6" t="s">
        <v>48</v>
      </c>
      <c r="C18" s="7" t="s">
        <v>34</v>
      </c>
      <c r="D18" s="7" t="s">
        <v>9</v>
      </c>
      <c r="E18" s="7" t="s">
        <v>44</v>
      </c>
      <c r="F18" s="7" t="s">
        <v>35</v>
      </c>
      <c r="G18" s="7" t="s">
        <v>5</v>
      </c>
      <c r="H18" s="7">
        <v>400</v>
      </c>
      <c r="I18" s="9">
        <v>252.6</v>
      </c>
      <c r="J18" s="16">
        <f t="shared" si="0"/>
        <v>101040</v>
      </c>
      <c r="K18" s="16">
        <f t="shared" si="1"/>
        <v>121248</v>
      </c>
      <c r="L18" s="15">
        <v>45275</v>
      </c>
    </row>
    <row r="19" spans="1:12" s="10" customFormat="1" ht="25.5" x14ac:dyDescent="0.25">
      <c r="A19" s="6">
        <v>15</v>
      </c>
      <c r="B19" s="6" t="s">
        <v>49</v>
      </c>
      <c r="C19" s="7" t="s">
        <v>34</v>
      </c>
      <c r="D19" s="7" t="s">
        <v>9</v>
      </c>
      <c r="E19" s="7" t="s">
        <v>44</v>
      </c>
      <c r="F19" s="7" t="s">
        <v>36</v>
      </c>
      <c r="G19" s="7" t="s">
        <v>5</v>
      </c>
      <c r="H19" s="7">
        <v>500</v>
      </c>
      <c r="I19" s="9">
        <v>234.36</v>
      </c>
      <c r="J19" s="16">
        <f t="shared" si="0"/>
        <v>117180</v>
      </c>
      <c r="K19" s="16">
        <f t="shared" si="1"/>
        <v>140616</v>
      </c>
      <c r="L19" s="15">
        <v>45275</v>
      </c>
    </row>
    <row r="20" spans="1:12" s="10" customFormat="1" x14ac:dyDescent="0.25">
      <c r="A20" s="13"/>
      <c r="B20" s="13"/>
      <c r="C20" s="13" t="s">
        <v>42</v>
      </c>
      <c r="D20" s="13"/>
      <c r="E20" s="13"/>
      <c r="F20" s="13"/>
      <c r="G20" s="13"/>
      <c r="H20" s="13"/>
      <c r="I20" s="13"/>
      <c r="J20" s="18">
        <f>SUM(J5:J19)</f>
        <v>2257142</v>
      </c>
      <c r="K20" s="18">
        <f t="shared" si="1"/>
        <v>2708570.4</v>
      </c>
      <c r="L20" s="13"/>
    </row>
    <row r="21" spans="1:12" x14ac:dyDescent="0.25">
      <c r="A21" s="21" t="s">
        <v>57</v>
      </c>
      <c r="B21" s="21"/>
      <c r="C21" s="21"/>
      <c r="D21" s="21"/>
      <c r="E21" s="21"/>
      <c r="F21" s="21"/>
      <c r="G21" s="21"/>
      <c r="H21" s="21"/>
      <c r="I21" s="21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12" ht="27.75" customHeight="1" x14ac:dyDescent="0.3">
      <c r="A23" s="20" t="s">
        <v>55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2" x14ac:dyDescent="0.25">
      <c r="G24"/>
    </row>
    <row r="25" spans="1:12" x14ac:dyDescent="0.25">
      <c r="G25"/>
    </row>
    <row r="26" spans="1:12" x14ac:dyDescent="0.25">
      <c r="G26"/>
    </row>
    <row r="27" spans="1:12" x14ac:dyDescent="0.25">
      <c r="G27"/>
    </row>
    <row r="28" spans="1:12" x14ac:dyDescent="0.25">
      <c r="G28"/>
    </row>
    <row r="29" spans="1:12" x14ac:dyDescent="0.25">
      <c r="G29"/>
    </row>
    <row r="30" spans="1:12" x14ac:dyDescent="0.25">
      <c r="G30"/>
    </row>
    <row r="31" spans="1:12" x14ac:dyDescent="0.25">
      <c r="G31"/>
    </row>
    <row r="32" spans="1:12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</sheetData>
  <mergeCells count="4">
    <mergeCell ref="H1:I1"/>
    <mergeCell ref="H2:I2"/>
    <mergeCell ref="A23:K23"/>
    <mergeCell ref="A21:I21"/>
  </mergeCells>
  <pageMargins left="0.25" right="0.25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2023-09-18T13:04:12Z</dcterms:modified>
</cp:coreProperties>
</file>