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570" windowHeight="11595" tabRatio="659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'Лист1'!$A$1:$J$51</definedName>
  </definedNames>
  <calcPr fullCalcOnLoad="1"/>
</workbook>
</file>

<file path=xl/sharedStrings.xml><?xml version="1.0" encoding="utf-8"?>
<sst xmlns="http://schemas.openxmlformats.org/spreadsheetml/2006/main" count="208" uniqueCount="98">
  <si>
    <t xml:space="preserve">№ п/п </t>
  </si>
  <si>
    <t>Наименование Товара</t>
  </si>
  <si>
    <t>ГОСТ, ТУ</t>
  </si>
  <si>
    <t>Размер</t>
  </si>
  <si>
    <t>Ед. изм.</t>
  </si>
  <si>
    <t>Болт</t>
  </si>
  <si>
    <t xml:space="preserve"> 7798-70</t>
  </si>
  <si>
    <t>кг.</t>
  </si>
  <si>
    <t>М10х20</t>
  </si>
  <si>
    <t xml:space="preserve">М10х25 </t>
  </si>
  <si>
    <t>М10х30</t>
  </si>
  <si>
    <t>М10х45</t>
  </si>
  <si>
    <t>М10х50</t>
  </si>
  <si>
    <t xml:space="preserve">М10х70 </t>
  </si>
  <si>
    <t xml:space="preserve">М10х90 </t>
  </si>
  <si>
    <t xml:space="preserve">М12х30 </t>
  </si>
  <si>
    <t>М12х35</t>
  </si>
  <si>
    <t xml:space="preserve">М12х40 </t>
  </si>
  <si>
    <t>М12х45</t>
  </si>
  <si>
    <t>М12х50</t>
  </si>
  <si>
    <t>М12х90</t>
  </si>
  <si>
    <t xml:space="preserve">М16х30 </t>
  </si>
  <si>
    <t xml:space="preserve">М16х40 </t>
  </si>
  <si>
    <t xml:space="preserve">М16х55 </t>
  </si>
  <si>
    <t>М16х65</t>
  </si>
  <si>
    <t>М16х80</t>
  </si>
  <si>
    <t xml:space="preserve">М16х90 </t>
  </si>
  <si>
    <t>М20х50</t>
  </si>
  <si>
    <t>М20х60</t>
  </si>
  <si>
    <t>М20х65</t>
  </si>
  <si>
    <t>М22х100</t>
  </si>
  <si>
    <t xml:space="preserve">М24х80 </t>
  </si>
  <si>
    <t>М6х20</t>
  </si>
  <si>
    <t>М6х25</t>
  </si>
  <si>
    <t>М6х35</t>
  </si>
  <si>
    <t>М8х16</t>
  </si>
  <si>
    <t>М8х20</t>
  </si>
  <si>
    <t>М8х25</t>
  </si>
  <si>
    <t>М8х30</t>
  </si>
  <si>
    <t>М8х35</t>
  </si>
  <si>
    <t>М8х45</t>
  </si>
  <si>
    <t>Итого:</t>
  </si>
  <si>
    <t xml:space="preserve">                                 Заместитель директоора по коммерческой работе</t>
  </si>
  <si>
    <t>Количество</t>
  </si>
  <si>
    <t>Стоимость руб. без НДС</t>
  </si>
  <si>
    <t>Стоимость руб. с НДС</t>
  </si>
  <si>
    <t xml:space="preserve"> </t>
  </si>
  <si>
    <t>7798-70</t>
  </si>
  <si>
    <t xml:space="preserve">Болт с уменьшеной головкой </t>
  </si>
  <si>
    <t>Д.В. Давлюд</t>
  </si>
  <si>
    <t>Код номенклатуры ТВРЗ</t>
  </si>
  <si>
    <t>ЭРЦ00003317</t>
  </si>
  <si>
    <t>ЭРЦ00003287</t>
  </si>
  <si>
    <t>ЭРЦ00003639</t>
  </si>
  <si>
    <t>ЭРЦ00002793</t>
  </si>
  <si>
    <t>ЭРЦ00002764</t>
  </si>
  <si>
    <t xml:space="preserve">1001122137 </t>
  </si>
  <si>
    <t>М10х60</t>
  </si>
  <si>
    <t>ЭРЦ00003700</t>
  </si>
  <si>
    <t>ЭРЦ00003701</t>
  </si>
  <si>
    <t>ЭРЦ00003479</t>
  </si>
  <si>
    <t>ЭРЦ00002886</t>
  </si>
  <si>
    <t>ЭРЦ00002731</t>
  </si>
  <si>
    <t>ЭРЦ00002747</t>
  </si>
  <si>
    <t>ЭРЦ00003961</t>
  </si>
  <si>
    <t>ЭРЦ00002832</t>
  </si>
  <si>
    <t>ЭРЦ00003242</t>
  </si>
  <si>
    <t>ЭРЦ00002719</t>
  </si>
  <si>
    <t xml:space="preserve">1001122191 </t>
  </si>
  <si>
    <t>ЭРЦ00002890</t>
  </si>
  <si>
    <t>ЭРЦ00003708</t>
  </si>
  <si>
    <t>ЭРЦ00002922</t>
  </si>
  <si>
    <t>ЭРЦ00002620</t>
  </si>
  <si>
    <t xml:space="preserve">1001122209 </t>
  </si>
  <si>
    <t>ЭРЦ00002748</t>
  </si>
  <si>
    <t>ЭРЦ00002658</t>
  </si>
  <si>
    <t>М6х16</t>
  </si>
  <si>
    <t>ЭРЦ00003478</t>
  </si>
  <si>
    <t>ЭРЦ00003276</t>
  </si>
  <si>
    <t>ЭРЦ00002898</t>
  </si>
  <si>
    <t xml:space="preserve">1001122050 </t>
  </si>
  <si>
    <t xml:space="preserve">1001122055 </t>
  </si>
  <si>
    <t>ЭРЦ00002779</t>
  </si>
  <si>
    <t>ЭРЦ00002784</t>
  </si>
  <si>
    <t>ЭРЦ00002869</t>
  </si>
  <si>
    <t>М8х40</t>
  </si>
  <si>
    <t>ЭРЦ00003364</t>
  </si>
  <si>
    <t>ЭРЦ00003598</t>
  </si>
  <si>
    <t>ЭРЦ00002789</t>
  </si>
  <si>
    <t>ЭРЦ00004099</t>
  </si>
  <si>
    <t>М20х80</t>
  </si>
  <si>
    <t>ЭРЦ00002807</t>
  </si>
  <si>
    <t>ЭРЦ00002889</t>
  </si>
  <si>
    <t xml:space="preserve">                           Приложение №5</t>
  </si>
  <si>
    <t xml:space="preserve">                                                  Лот №1</t>
  </si>
  <si>
    <t>Объем и сроки поставки каждой партии Товара согласовываются сторонами в Спецификациях</t>
  </si>
  <si>
    <t>Начальная (максимальная),  руб. без НДС</t>
  </si>
  <si>
    <t xml:space="preserve">                                      к запросу котировок цен№109/ТВРЗ/2023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</si>
</sst>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#,##0.0"/>
    <numFmt numFmtId="175" formatCode="#,##0.000;[Red]\-#,##0.000"/>
    <numFmt numFmtId="176" formatCode="[$-FC19]d\ mmmm\ yyyy\ &quot;г.&quot;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;[Red]#,##0.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Helv"/>
      <family val="0"/>
    </font>
    <font>
      <b/>
      <sz val="12"/>
      <name val="Times New Roman"/>
      <family val="1"/>
    </font>
    <font>
      <sz val="8"/>
      <name val="Arial"/>
      <family val="2"/>
    </font>
    <font>
      <b/>
      <sz val="11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3" fillId="0" borderId="0">
      <alignment/>
      <protection/>
    </xf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59" applyNumberFormat="1" applyFont="1" applyFill="1" applyBorder="1" applyAlignment="1">
      <alignment horizontal="center" vertical="center" wrapText="1"/>
      <protection/>
    </xf>
    <xf numFmtId="49" fontId="6" fillId="0" borderId="10" xfId="59" applyNumberFormat="1" applyFont="1" applyFill="1" applyBorder="1" applyAlignment="1">
      <alignment horizontal="center" vertical="center" wrapText="1"/>
      <protection/>
    </xf>
    <xf numFmtId="3" fontId="4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52" applyNumberFormat="1" applyFont="1" applyFill="1" applyBorder="1" applyAlignment="1">
      <alignment horizontal="center" vertical="center" wrapText="1"/>
      <protection/>
    </xf>
    <xf numFmtId="0" fontId="2" fillId="0" borderId="10" xfId="52" applyNumberFormat="1" applyFont="1" applyFill="1" applyBorder="1" applyAlignment="1">
      <alignment horizontal="center" vertical="center"/>
      <protection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4" fontId="2" fillId="0" borderId="11" xfId="0" applyNumberFormat="1" applyFont="1" applyFill="1" applyBorder="1" applyAlignment="1">
      <alignment horizontal="center"/>
    </xf>
    <xf numFmtId="4" fontId="2" fillId="0" borderId="0" xfId="0" applyNumberFormat="1" applyFont="1" applyFill="1" applyAlignment="1">
      <alignment horizontal="center"/>
    </xf>
    <xf numFmtId="4" fontId="2" fillId="0" borderId="10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49" fontId="2" fillId="0" borderId="10" xfId="52" applyNumberFormat="1" applyFont="1" applyFill="1" applyBorder="1" applyAlignment="1">
      <alignment horizontal="center" vertical="center"/>
      <protection/>
    </xf>
    <xf numFmtId="49" fontId="2" fillId="0" borderId="10" xfId="52" applyNumberFormat="1" applyFont="1" applyFill="1" applyBorder="1" applyAlignment="1">
      <alignment horizontal="center" vertical="center" wrapText="1"/>
      <protection/>
    </xf>
    <xf numFmtId="49" fontId="4" fillId="0" borderId="11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2" fontId="2" fillId="0" borderId="12" xfId="53" applyNumberFormat="1" applyFont="1" applyBorder="1" applyAlignment="1">
      <alignment horizontal="center" vertical="center"/>
      <protection/>
    </xf>
    <xf numFmtId="0" fontId="7" fillId="34" borderId="12" xfId="53" applyNumberFormat="1" applyFont="1" applyFill="1" applyBorder="1" applyAlignment="1">
      <alignment vertical="top" wrapText="1"/>
      <protection/>
    </xf>
    <xf numFmtId="4" fontId="4" fillId="0" borderId="10" xfId="0" applyNumberFormat="1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4" fontId="8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 horizontal="left"/>
    </xf>
    <xf numFmtId="0" fontId="10" fillId="0" borderId="0" xfId="0" applyFont="1" applyFill="1" applyAlignment="1">
      <alignment/>
    </xf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9" fillId="0" borderId="0" xfId="0" applyFont="1" applyFill="1" applyAlignment="1">
      <alignment horizontal="left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Обычный_Лист1_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tabSelected="1" view="pageBreakPreview" zoomScale="85" zoomScaleSheetLayoutView="85" zoomScalePageLayoutView="0" workbookViewId="0" topLeftCell="A1">
      <selection activeCell="S14" sqref="S14"/>
    </sheetView>
  </sheetViews>
  <sheetFormatPr defaultColWidth="8.8515625" defaultRowHeight="18" customHeight="1"/>
  <cols>
    <col min="1" max="1" width="4.28125" style="1" customWidth="1"/>
    <col min="2" max="2" width="35.28125" style="1" customWidth="1"/>
    <col min="3" max="3" width="17.8515625" style="1" customWidth="1"/>
    <col min="4" max="4" width="24.7109375" style="1" customWidth="1"/>
    <col min="5" max="5" width="10.57421875" style="1" bestFit="1" customWidth="1"/>
    <col min="6" max="6" width="6.57421875" style="1" customWidth="1"/>
    <col min="7" max="7" width="13.00390625" style="1" customWidth="1"/>
    <col min="8" max="8" width="17.140625" style="16" customWidth="1"/>
    <col min="9" max="9" width="16.7109375" style="1" customWidth="1"/>
    <col min="10" max="10" width="16.57421875" style="1" customWidth="1"/>
    <col min="11" max="16384" width="8.8515625" style="1" customWidth="1"/>
  </cols>
  <sheetData>
    <row r="1" spans="7:8" ht="18" customHeight="1">
      <c r="G1" s="1" t="s">
        <v>46</v>
      </c>
      <c r="H1" s="1" t="s">
        <v>93</v>
      </c>
    </row>
    <row r="2" ht="18" customHeight="1">
      <c r="H2" s="1" t="s">
        <v>97</v>
      </c>
    </row>
    <row r="3" ht="18" customHeight="1">
      <c r="H3" s="2"/>
    </row>
    <row r="4" spans="1:8" ht="18" customHeight="1">
      <c r="A4" s="32" t="s">
        <v>94</v>
      </c>
      <c r="B4" s="33"/>
      <c r="C4" s="33"/>
      <c r="D4" s="33"/>
      <c r="E4" s="33"/>
      <c r="F4" s="33"/>
      <c r="G4" s="33"/>
      <c r="H4" s="33"/>
    </row>
    <row r="5" spans="1:8" ht="18" customHeight="1">
      <c r="A5" s="3"/>
      <c r="B5" s="3"/>
      <c r="C5" s="3"/>
      <c r="D5" s="3"/>
      <c r="E5" s="3"/>
      <c r="F5" s="3"/>
      <c r="G5" s="3"/>
      <c r="H5" s="4"/>
    </row>
    <row r="6" spans="1:10" ht="47.25" customHeight="1">
      <c r="A6" s="5" t="s">
        <v>0</v>
      </c>
      <c r="B6" s="6" t="s">
        <v>1</v>
      </c>
      <c r="C6" s="6" t="s">
        <v>50</v>
      </c>
      <c r="D6" s="6" t="s">
        <v>2</v>
      </c>
      <c r="E6" s="6" t="s">
        <v>3</v>
      </c>
      <c r="F6" s="6" t="s">
        <v>4</v>
      </c>
      <c r="G6" s="6" t="s">
        <v>43</v>
      </c>
      <c r="H6" s="7" t="s">
        <v>96</v>
      </c>
      <c r="I6" s="7" t="s">
        <v>44</v>
      </c>
      <c r="J6" s="7" t="s">
        <v>45</v>
      </c>
    </row>
    <row r="7" spans="1:10" ht="18" customHeight="1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8">
        <v>7</v>
      </c>
      <c r="H7" s="8">
        <v>8</v>
      </c>
      <c r="I7" s="8">
        <v>9</v>
      </c>
      <c r="J7" s="8">
        <v>10</v>
      </c>
    </row>
    <row r="8" spans="1:10" ht="18" customHeight="1">
      <c r="A8" s="9">
        <v>1</v>
      </c>
      <c r="B8" s="11" t="s">
        <v>5</v>
      </c>
      <c r="C8" s="20" t="s">
        <v>51</v>
      </c>
      <c r="D8" s="9" t="s">
        <v>6</v>
      </c>
      <c r="E8" s="9" t="s">
        <v>8</v>
      </c>
      <c r="F8" s="9" t="s">
        <v>7</v>
      </c>
      <c r="G8" s="18">
        <v>250</v>
      </c>
      <c r="H8" s="19">
        <v>102.54</v>
      </c>
      <c r="I8" s="17">
        <f>G8*H8</f>
        <v>25635</v>
      </c>
      <c r="J8" s="17">
        <f>I8*1.2</f>
        <v>30762</v>
      </c>
    </row>
    <row r="9" spans="1:10" ht="18" customHeight="1">
      <c r="A9" s="9">
        <v>2</v>
      </c>
      <c r="B9" s="11" t="s">
        <v>5</v>
      </c>
      <c r="C9" s="20" t="s">
        <v>52</v>
      </c>
      <c r="D9" s="9" t="s">
        <v>6</v>
      </c>
      <c r="E9" s="9" t="s">
        <v>9</v>
      </c>
      <c r="F9" s="9" t="s">
        <v>7</v>
      </c>
      <c r="G9" s="18">
        <v>800</v>
      </c>
      <c r="H9" s="19">
        <v>102.54</v>
      </c>
      <c r="I9" s="17">
        <f aca="true" t="shared" si="0" ref="I9:I45">G9*H9</f>
        <v>82032</v>
      </c>
      <c r="J9" s="17">
        <f aca="true" t="shared" si="1" ref="J9:J45">I9*1.2</f>
        <v>98438.4</v>
      </c>
    </row>
    <row r="10" spans="1:10" ht="18" customHeight="1">
      <c r="A10" s="9">
        <v>3</v>
      </c>
      <c r="B10" s="11" t="s">
        <v>48</v>
      </c>
      <c r="C10" s="20" t="s">
        <v>53</v>
      </c>
      <c r="D10" s="9" t="s">
        <v>47</v>
      </c>
      <c r="E10" s="9" t="s">
        <v>9</v>
      </c>
      <c r="F10" s="9" t="s">
        <v>7</v>
      </c>
      <c r="G10" s="18">
        <v>400</v>
      </c>
      <c r="H10" s="19">
        <v>102.54</v>
      </c>
      <c r="I10" s="17">
        <f t="shared" si="0"/>
        <v>41016</v>
      </c>
      <c r="J10" s="17">
        <f t="shared" si="1"/>
        <v>49219.2</v>
      </c>
    </row>
    <row r="11" spans="1:10" ht="18" customHeight="1">
      <c r="A11" s="9">
        <v>4</v>
      </c>
      <c r="B11" s="10" t="s">
        <v>5</v>
      </c>
      <c r="C11" s="21" t="s">
        <v>54</v>
      </c>
      <c r="D11" s="9" t="s">
        <v>6</v>
      </c>
      <c r="E11" s="9" t="s">
        <v>10</v>
      </c>
      <c r="F11" s="9" t="s">
        <v>7</v>
      </c>
      <c r="G11" s="18">
        <v>200</v>
      </c>
      <c r="H11" s="19">
        <v>102.54</v>
      </c>
      <c r="I11" s="17">
        <f t="shared" si="0"/>
        <v>20508</v>
      </c>
      <c r="J11" s="17">
        <f t="shared" si="1"/>
        <v>24609.6</v>
      </c>
    </row>
    <row r="12" spans="1:10" ht="18" customHeight="1">
      <c r="A12" s="9">
        <v>5</v>
      </c>
      <c r="B12" s="10" t="s">
        <v>5</v>
      </c>
      <c r="C12" s="21" t="s">
        <v>55</v>
      </c>
      <c r="D12" s="9" t="s">
        <v>6</v>
      </c>
      <c r="E12" s="23" t="s">
        <v>11</v>
      </c>
      <c r="F12" s="9" t="s">
        <v>7</v>
      </c>
      <c r="G12" s="18">
        <v>80</v>
      </c>
      <c r="H12" s="19">
        <v>99.67</v>
      </c>
      <c r="I12" s="17">
        <f t="shared" si="0"/>
        <v>7973.6</v>
      </c>
      <c r="J12" s="17">
        <f t="shared" si="1"/>
        <v>9568.32</v>
      </c>
    </row>
    <row r="13" spans="1:10" ht="18" customHeight="1">
      <c r="A13" s="9">
        <v>6</v>
      </c>
      <c r="B13" s="10" t="s">
        <v>5</v>
      </c>
      <c r="C13" s="21" t="s">
        <v>56</v>
      </c>
      <c r="D13" s="9" t="s">
        <v>6</v>
      </c>
      <c r="E13" s="12" t="s">
        <v>12</v>
      </c>
      <c r="F13" s="9" t="s">
        <v>7</v>
      </c>
      <c r="G13" s="18">
        <v>245</v>
      </c>
      <c r="H13" s="19">
        <v>99.67</v>
      </c>
      <c r="I13" s="17">
        <f t="shared" si="0"/>
        <v>24419.15</v>
      </c>
      <c r="J13" s="17">
        <f t="shared" si="1"/>
        <v>29302.98</v>
      </c>
    </row>
    <row r="14" spans="1:10" ht="18" customHeight="1">
      <c r="A14" s="9">
        <v>7</v>
      </c>
      <c r="B14" s="10" t="s">
        <v>5</v>
      </c>
      <c r="C14" s="21" t="s">
        <v>58</v>
      </c>
      <c r="D14" s="9" t="s">
        <v>47</v>
      </c>
      <c r="E14" s="12" t="s">
        <v>57</v>
      </c>
      <c r="F14" s="9" t="s">
        <v>7</v>
      </c>
      <c r="G14" s="18">
        <v>160</v>
      </c>
      <c r="H14" s="19">
        <v>99.67</v>
      </c>
      <c r="I14" s="17">
        <f t="shared" si="0"/>
        <v>15947.2</v>
      </c>
      <c r="J14" s="17">
        <f t="shared" si="1"/>
        <v>19136.64</v>
      </c>
    </row>
    <row r="15" spans="1:10" ht="18" customHeight="1">
      <c r="A15" s="9">
        <v>8</v>
      </c>
      <c r="B15" s="10" t="s">
        <v>5</v>
      </c>
      <c r="C15" s="21" t="s">
        <v>59</v>
      </c>
      <c r="D15" s="9" t="s">
        <v>6</v>
      </c>
      <c r="E15" s="12" t="s">
        <v>13</v>
      </c>
      <c r="F15" s="9" t="s">
        <v>7</v>
      </c>
      <c r="G15" s="18">
        <v>60</v>
      </c>
      <c r="H15" s="19">
        <v>99.67</v>
      </c>
      <c r="I15" s="17">
        <f t="shared" si="0"/>
        <v>5980.2</v>
      </c>
      <c r="J15" s="17">
        <f t="shared" si="1"/>
        <v>7176.24</v>
      </c>
    </row>
    <row r="16" spans="1:10" ht="18" customHeight="1">
      <c r="A16" s="9">
        <v>9</v>
      </c>
      <c r="B16" s="10" t="s">
        <v>5</v>
      </c>
      <c r="C16" s="21" t="s">
        <v>60</v>
      </c>
      <c r="D16" s="9" t="s">
        <v>6</v>
      </c>
      <c r="E16" s="12" t="s">
        <v>14</v>
      </c>
      <c r="F16" s="9" t="s">
        <v>7</v>
      </c>
      <c r="G16" s="18">
        <v>16</v>
      </c>
      <c r="H16" s="19">
        <v>99.67</v>
      </c>
      <c r="I16" s="17">
        <f t="shared" si="0"/>
        <v>1594.72</v>
      </c>
      <c r="J16" s="17">
        <f t="shared" si="1"/>
        <v>1913.664</v>
      </c>
    </row>
    <row r="17" spans="1:10" ht="18" customHeight="1">
      <c r="A17" s="9">
        <v>10</v>
      </c>
      <c r="B17" s="10" t="s">
        <v>5</v>
      </c>
      <c r="C17" s="21" t="s">
        <v>61</v>
      </c>
      <c r="D17" s="9" t="s">
        <v>6</v>
      </c>
      <c r="E17" s="12" t="s">
        <v>15</v>
      </c>
      <c r="F17" s="9" t="s">
        <v>7</v>
      </c>
      <c r="G17" s="18">
        <v>400</v>
      </c>
      <c r="H17" s="19">
        <v>99.67</v>
      </c>
      <c r="I17" s="17">
        <f t="shared" si="0"/>
        <v>39868</v>
      </c>
      <c r="J17" s="17">
        <f t="shared" si="1"/>
        <v>47841.6</v>
      </c>
    </row>
    <row r="18" spans="1:10" ht="18" customHeight="1">
      <c r="A18" s="9">
        <v>11</v>
      </c>
      <c r="B18" s="10" t="s">
        <v>5</v>
      </c>
      <c r="C18" s="21" t="s">
        <v>62</v>
      </c>
      <c r="D18" s="9" t="s">
        <v>6</v>
      </c>
      <c r="E18" s="12" t="s">
        <v>16</v>
      </c>
      <c r="F18" s="9" t="s">
        <v>7</v>
      </c>
      <c r="G18" s="18">
        <v>200</v>
      </c>
      <c r="H18" s="19">
        <v>99.67</v>
      </c>
      <c r="I18" s="17">
        <f t="shared" si="0"/>
        <v>19934</v>
      </c>
      <c r="J18" s="17">
        <f t="shared" si="1"/>
        <v>23920.8</v>
      </c>
    </row>
    <row r="19" spans="1:10" ht="18" customHeight="1">
      <c r="A19" s="9">
        <v>12</v>
      </c>
      <c r="B19" s="10" t="s">
        <v>5</v>
      </c>
      <c r="C19" s="21" t="s">
        <v>91</v>
      </c>
      <c r="D19" s="9" t="s">
        <v>6</v>
      </c>
      <c r="E19" s="12" t="s">
        <v>17</v>
      </c>
      <c r="F19" s="9" t="s">
        <v>7</v>
      </c>
      <c r="G19" s="18">
        <v>60</v>
      </c>
      <c r="H19" s="19">
        <v>99.67</v>
      </c>
      <c r="I19" s="17">
        <f t="shared" si="0"/>
        <v>5980.2</v>
      </c>
      <c r="J19" s="17">
        <f t="shared" si="1"/>
        <v>7176.24</v>
      </c>
    </row>
    <row r="20" spans="1:10" ht="18" customHeight="1">
      <c r="A20" s="9">
        <v>13</v>
      </c>
      <c r="B20" s="10" t="s">
        <v>5</v>
      </c>
      <c r="C20" s="21" t="s">
        <v>63</v>
      </c>
      <c r="D20" s="9" t="s">
        <v>6</v>
      </c>
      <c r="E20" s="12" t="s">
        <v>18</v>
      </c>
      <c r="F20" s="9" t="s">
        <v>7</v>
      </c>
      <c r="G20" s="18">
        <v>500</v>
      </c>
      <c r="H20" s="19">
        <v>99.67</v>
      </c>
      <c r="I20" s="17">
        <f t="shared" si="0"/>
        <v>49835</v>
      </c>
      <c r="J20" s="17">
        <f t="shared" si="1"/>
        <v>59802</v>
      </c>
    </row>
    <row r="21" spans="1:10" ht="18" customHeight="1">
      <c r="A21" s="9">
        <v>14</v>
      </c>
      <c r="B21" s="10" t="s">
        <v>5</v>
      </c>
      <c r="C21" s="21" t="s">
        <v>92</v>
      </c>
      <c r="D21" s="9" t="s">
        <v>6</v>
      </c>
      <c r="E21" s="12" t="s">
        <v>19</v>
      </c>
      <c r="F21" s="9" t="s">
        <v>7</v>
      </c>
      <c r="G21" s="18">
        <v>800</v>
      </c>
      <c r="H21" s="19">
        <v>99.67</v>
      </c>
      <c r="I21" s="17">
        <f t="shared" si="0"/>
        <v>79736</v>
      </c>
      <c r="J21" s="17">
        <f t="shared" si="1"/>
        <v>95683.2</v>
      </c>
    </row>
    <row r="22" spans="1:10" ht="18" customHeight="1">
      <c r="A22" s="9">
        <v>15</v>
      </c>
      <c r="B22" s="10" t="s">
        <v>5</v>
      </c>
      <c r="C22" s="21" t="s">
        <v>64</v>
      </c>
      <c r="D22" s="9" t="s">
        <v>6</v>
      </c>
      <c r="E22" s="12" t="s">
        <v>20</v>
      </c>
      <c r="F22" s="9" t="s">
        <v>7</v>
      </c>
      <c r="G22" s="18">
        <v>50</v>
      </c>
      <c r="H22" s="19">
        <v>99.67</v>
      </c>
      <c r="I22" s="17">
        <f t="shared" si="0"/>
        <v>4983.5</v>
      </c>
      <c r="J22" s="17">
        <f t="shared" si="1"/>
        <v>5980.2</v>
      </c>
    </row>
    <row r="23" spans="1:10" ht="18" customHeight="1">
      <c r="A23" s="9">
        <v>16</v>
      </c>
      <c r="B23" s="10" t="s">
        <v>5</v>
      </c>
      <c r="C23" s="21" t="s">
        <v>65</v>
      </c>
      <c r="D23" s="9" t="s">
        <v>6</v>
      </c>
      <c r="E23" s="24" t="s">
        <v>21</v>
      </c>
      <c r="F23" s="9" t="s">
        <v>7</v>
      </c>
      <c r="G23" s="18">
        <v>2400</v>
      </c>
      <c r="H23" s="19">
        <v>100.63</v>
      </c>
      <c r="I23" s="17">
        <f t="shared" si="0"/>
        <v>241512</v>
      </c>
      <c r="J23" s="17">
        <f t="shared" si="1"/>
        <v>289814.39999999997</v>
      </c>
    </row>
    <row r="24" spans="1:10" ht="18" customHeight="1">
      <c r="A24" s="9">
        <v>17</v>
      </c>
      <c r="B24" s="10" t="s">
        <v>5</v>
      </c>
      <c r="C24" s="21" t="s">
        <v>66</v>
      </c>
      <c r="D24" s="9" t="s">
        <v>6</v>
      </c>
      <c r="E24" s="24" t="s">
        <v>22</v>
      </c>
      <c r="F24" s="9" t="s">
        <v>7</v>
      </c>
      <c r="G24" s="18">
        <v>600</v>
      </c>
      <c r="H24" s="19">
        <v>100.63</v>
      </c>
      <c r="I24" s="17">
        <f t="shared" si="0"/>
        <v>60378</v>
      </c>
      <c r="J24" s="17">
        <f t="shared" si="1"/>
        <v>72453.59999999999</v>
      </c>
    </row>
    <row r="25" spans="1:10" ht="18" customHeight="1">
      <c r="A25" s="9">
        <v>18</v>
      </c>
      <c r="B25" s="10" t="s">
        <v>5</v>
      </c>
      <c r="C25" s="21" t="s">
        <v>67</v>
      </c>
      <c r="D25" s="9" t="s">
        <v>6</v>
      </c>
      <c r="E25" s="24" t="s">
        <v>23</v>
      </c>
      <c r="F25" s="9" t="s">
        <v>7</v>
      </c>
      <c r="G25" s="18">
        <v>200</v>
      </c>
      <c r="H25" s="19">
        <v>97.75</v>
      </c>
      <c r="I25" s="17">
        <f t="shared" si="0"/>
        <v>19550</v>
      </c>
      <c r="J25" s="17">
        <f t="shared" si="1"/>
        <v>23460</v>
      </c>
    </row>
    <row r="26" spans="1:10" ht="18" customHeight="1">
      <c r="A26" s="9">
        <v>19</v>
      </c>
      <c r="B26" s="10" t="s">
        <v>5</v>
      </c>
      <c r="C26" s="21" t="s">
        <v>68</v>
      </c>
      <c r="D26" s="9" t="s">
        <v>6</v>
      </c>
      <c r="E26" s="12" t="s">
        <v>24</v>
      </c>
      <c r="F26" s="9" t="s">
        <v>7</v>
      </c>
      <c r="G26" s="18">
        <v>600</v>
      </c>
      <c r="H26" s="19">
        <v>97.75</v>
      </c>
      <c r="I26" s="17">
        <f t="shared" si="0"/>
        <v>58650</v>
      </c>
      <c r="J26" s="17">
        <f t="shared" si="1"/>
        <v>70380</v>
      </c>
    </row>
    <row r="27" spans="1:10" ht="18" customHeight="1">
      <c r="A27" s="9">
        <v>20</v>
      </c>
      <c r="B27" s="10" t="s">
        <v>5</v>
      </c>
      <c r="C27" s="21" t="s">
        <v>69</v>
      </c>
      <c r="D27" s="9" t="s">
        <v>6</v>
      </c>
      <c r="E27" s="12" t="s">
        <v>25</v>
      </c>
      <c r="F27" s="9" t="s">
        <v>7</v>
      </c>
      <c r="G27" s="18">
        <v>700</v>
      </c>
      <c r="H27" s="19">
        <v>97.75</v>
      </c>
      <c r="I27" s="17">
        <f t="shared" si="0"/>
        <v>68425</v>
      </c>
      <c r="J27" s="17">
        <f t="shared" si="1"/>
        <v>82110</v>
      </c>
    </row>
    <row r="28" spans="1:10" ht="18" customHeight="1">
      <c r="A28" s="9">
        <v>21</v>
      </c>
      <c r="B28" s="10" t="s">
        <v>5</v>
      </c>
      <c r="C28" s="21" t="s">
        <v>70</v>
      </c>
      <c r="D28" s="9" t="s">
        <v>6</v>
      </c>
      <c r="E28" s="12" t="s">
        <v>26</v>
      </c>
      <c r="F28" s="9" t="s">
        <v>7</v>
      </c>
      <c r="G28" s="18">
        <v>16</v>
      </c>
      <c r="H28" s="19">
        <v>97.75</v>
      </c>
      <c r="I28" s="17">
        <f t="shared" si="0"/>
        <v>1564</v>
      </c>
      <c r="J28" s="17">
        <f t="shared" si="1"/>
        <v>1876.8</v>
      </c>
    </row>
    <row r="29" spans="1:10" ht="18" customHeight="1">
      <c r="A29" s="9">
        <v>22</v>
      </c>
      <c r="B29" s="10" t="s">
        <v>5</v>
      </c>
      <c r="C29" s="21" t="s">
        <v>71</v>
      </c>
      <c r="D29" s="9" t="s">
        <v>6</v>
      </c>
      <c r="E29" s="24" t="s">
        <v>27</v>
      </c>
      <c r="F29" s="9" t="s">
        <v>7</v>
      </c>
      <c r="G29" s="18">
        <v>110</v>
      </c>
      <c r="H29" s="19">
        <v>115</v>
      </c>
      <c r="I29" s="17">
        <f t="shared" si="0"/>
        <v>12650</v>
      </c>
      <c r="J29" s="17">
        <f t="shared" si="1"/>
        <v>15180</v>
      </c>
    </row>
    <row r="30" spans="1:10" ht="18" customHeight="1">
      <c r="A30" s="9">
        <v>23</v>
      </c>
      <c r="B30" s="10" t="s">
        <v>5</v>
      </c>
      <c r="C30" s="21" t="s">
        <v>72</v>
      </c>
      <c r="D30" s="9" t="s">
        <v>6</v>
      </c>
      <c r="E30" s="24" t="s">
        <v>28</v>
      </c>
      <c r="F30" s="9" t="s">
        <v>7</v>
      </c>
      <c r="G30" s="18">
        <v>1700</v>
      </c>
      <c r="H30" s="19">
        <v>111</v>
      </c>
      <c r="I30" s="17">
        <f t="shared" si="0"/>
        <v>188700</v>
      </c>
      <c r="J30" s="17">
        <f t="shared" si="1"/>
        <v>226440</v>
      </c>
    </row>
    <row r="31" spans="1:10" ht="18" customHeight="1">
      <c r="A31" s="9">
        <v>24</v>
      </c>
      <c r="B31" s="10" t="s">
        <v>5</v>
      </c>
      <c r="C31" s="21" t="s">
        <v>73</v>
      </c>
      <c r="D31" s="9" t="s">
        <v>6</v>
      </c>
      <c r="E31" s="12" t="s">
        <v>29</v>
      </c>
      <c r="F31" s="9" t="s">
        <v>7</v>
      </c>
      <c r="G31" s="18">
        <v>520</v>
      </c>
      <c r="H31" s="19">
        <v>119</v>
      </c>
      <c r="I31" s="17">
        <f t="shared" si="0"/>
        <v>61880</v>
      </c>
      <c r="J31" s="17">
        <f t="shared" si="1"/>
        <v>74256</v>
      </c>
    </row>
    <row r="32" spans="1:10" ht="18" customHeight="1">
      <c r="A32" s="9">
        <v>25</v>
      </c>
      <c r="B32" s="10" t="s">
        <v>5</v>
      </c>
      <c r="C32" s="21" t="s">
        <v>74</v>
      </c>
      <c r="D32" s="9" t="s">
        <v>6</v>
      </c>
      <c r="E32" s="12" t="s">
        <v>30</v>
      </c>
      <c r="F32" s="9" t="s">
        <v>7</v>
      </c>
      <c r="G32" s="18">
        <v>1200</v>
      </c>
      <c r="H32" s="19">
        <v>114.04</v>
      </c>
      <c r="I32" s="17">
        <f t="shared" si="0"/>
        <v>136848</v>
      </c>
      <c r="J32" s="17">
        <f t="shared" si="1"/>
        <v>164217.6</v>
      </c>
    </row>
    <row r="33" spans="1:10" ht="18" customHeight="1">
      <c r="A33" s="9">
        <v>26</v>
      </c>
      <c r="B33" s="10" t="s">
        <v>5</v>
      </c>
      <c r="C33" s="21" t="s">
        <v>75</v>
      </c>
      <c r="D33" s="9" t="s">
        <v>6</v>
      </c>
      <c r="E33" s="12" t="s">
        <v>31</v>
      </c>
      <c r="F33" s="9" t="s">
        <v>7</v>
      </c>
      <c r="G33" s="18">
        <v>1000</v>
      </c>
      <c r="H33" s="19">
        <v>105.42</v>
      </c>
      <c r="I33" s="17">
        <f t="shared" si="0"/>
        <v>105420</v>
      </c>
      <c r="J33" s="17">
        <f t="shared" si="1"/>
        <v>126504</v>
      </c>
    </row>
    <row r="34" spans="1:10" ht="18" customHeight="1">
      <c r="A34" s="9">
        <v>27</v>
      </c>
      <c r="B34" s="10" t="s">
        <v>5</v>
      </c>
      <c r="C34" s="26" t="s">
        <v>89</v>
      </c>
      <c r="D34" s="9" t="s">
        <v>6</v>
      </c>
      <c r="E34" s="24" t="s">
        <v>90</v>
      </c>
      <c r="F34" s="9" t="s">
        <v>7</v>
      </c>
      <c r="G34" s="18">
        <v>120</v>
      </c>
      <c r="H34" s="25">
        <v>115</v>
      </c>
      <c r="I34" s="17">
        <f t="shared" si="0"/>
        <v>13800</v>
      </c>
      <c r="J34" s="17">
        <f t="shared" si="1"/>
        <v>16560</v>
      </c>
    </row>
    <row r="35" spans="1:10" ht="18" customHeight="1">
      <c r="A35" s="9">
        <v>28</v>
      </c>
      <c r="B35" s="10" t="s">
        <v>5</v>
      </c>
      <c r="C35" s="21" t="s">
        <v>77</v>
      </c>
      <c r="D35" s="9" t="s">
        <v>6</v>
      </c>
      <c r="E35" s="12" t="s">
        <v>76</v>
      </c>
      <c r="F35" s="9" t="s">
        <v>7</v>
      </c>
      <c r="G35" s="18">
        <v>15</v>
      </c>
      <c r="H35" s="19">
        <v>115</v>
      </c>
      <c r="I35" s="17">
        <f t="shared" si="0"/>
        <v>1725</v>
      </c>
      <c r="J35" s="17">
        <f t="shared" si="1"/>
        <v>2070</v>
      </c>
    </row>
    <row r="36" spans="1:10" ht="18" customHeight="1">
      <c r="A36" s="9">
        <v>29</v>
      </c>
      <c r="B36" s="10" t="s">
        <v>5</v>
      </c>
      <c r="C36" s="21" t="s">
        <v>78</v>
      </c>
      <c r="D36" s="9" t="s">
        <v>6</v>
      </c>
      <c r="E36" s="12" t="s">
        <v>33</v>
      </c>
      <c r="F36" s="9" t="s">
        <v>7</v>
      </c>
      <c r="G36" s="18">
        <v>500</v>
      </c>
      <c r="H36" s="19">
        <v>115</v>
      </c>
      <c r="I36" s="17">
        <f t="shared" si="0"/>
        <v>57500</v>
      </c>
      <c r="J36" s="17">
        <f t="shared" si="1"/>
        <v>69000</v>
      </c>
    </row>
    <row r="37" spans="1:10" ht="18" customHeight="1">
      <c r="A37" s="9">
        <v>30</v>
      </c>
      <c r="B37" s="10" t="s">
        <v>5</v>
      </c>
      <c r="C37" s="21" t="s">
        <v>79</v>
      </c>
      <c r="D37" s="9" t="s">
        <v>6</v>
      </c>
      <c r="E37" s="12" t="s">
        <v>34</v>
      </c>
      <c r="F37" s="9" t="s">
        <v>7</v>
      </c>
      <c r="G37" s="18">
        <v>325</v>
      </c>
      <c r="H37" s="19">
        <v>112.13</v>
      </c>
      <c r="I37" s="17">
        <f t="shared" si="0"/>
        <v>36442.25</v>
      </c>
      <c r="J37" s="17">
        <f t="shared" si="1"/>
        <v>43730.7</v>
      </c>
    </row>
    <row r="38" spans="1:10" ht="18" customHeight="1">
      <c r="A38" s="9">
        <v>31</v>
      </c>
      <c r="B38" s="10" t="s">
        <v>5</v>
      </c>
      <c r="C38" s="21" t="s">
        <v>88</v>
      </c>
      <c r="D38" s="9" t="s">
        <v>6</v>
      </c>
      <c r="E38" s="24" t="s">
        <v>32</v>
      </c>
      <c r="F38" s="9" t="s">
        <v>7</v>
      </c>
      <c r="G38" s="18">
        <v>225</v>
      </c>
      <c r="H38" s="19">
        <v>115</v>
      </c>
      <c r="I38" s="17">
        <f t="shared" si="0"/>
        <v>25875</v>
      </c>
      <c r="J38" s="17">
        <f t="shared" si="1"/>
        <v>31050</v>
      </c>
    </row>
    <row r="39" spans="1:10" ht="18" customHeight="1">
      <c r="A39" s="9">
        <v>32</v>
      </c>
      <c r="B39" s="10" t="s">
        <v>5</v>
      </c>
      <c r="C39" s="21" t="s">
        <v>80</v>
      </c>
      <c r="D39" s="9" t="s">
        <v>6</v>
      </c>
      <c r="E39" s="12" t="s">
        <v>35</v>
      </c>
      <c r="F39" s="9" t="s">
        <v>7</v>
      </c>
      <c r="G39" s="18">
        <v>85</v>
      </c>
      <c r="H39" s="19">
        <v>103.5</v>
      </c>
      <c r="I39" s="17">
        <f t="shared" si="0"/>
        <v>8797.5</v>
      </c>
      <c r="J39" s="17">
        <f t="shared" si="1"/>
        <v>10557</v>
      </c>
    </row>
    <row r="40" spans="1:10" ht="18" customHeight="1">
      <c r="A40" s="9">
        <v>33</v>
      </c>
      <c r="B40" s="10" t="s">
        <v>5</v>
      </c>
      <c r="C40" s="21" t="s">
        <v>81</v>
      </c>
      <c r="D40" s="9" t="s">
        <v>6</v>
      </c>
      <c r="E40" s="12" t="s">
        <v>36</v>
      </c>
      <c r="F40" s="9" t="s">
        <v>7</v>
      </c>
      <c r="G40" s="18">
        <v>400</v>
      </c>
      <c r="H40" s="19">
        <v>103.5</v>
      </c>
      <c r="I40" s="17">
        <f t="shared" si="0"/>
        <v>41400</v>
      </c>
      <c r="J40" s="17">
        <f t="shared" si="1"/>
        <v>49680</v>
      </c>
    </row>
    <row r="41" spans="1:10" ht="18" customHeight="1">
      <c r="A41" s="9">
        <v>34</v>
      </c>
      <c r="B41" s="10" t="s">
        <v>5</v>
      </c>
      <c r="C41" s="21" t="s">
        <v>82</v>
      </c>
      <c r="D41" s="9" t="s">
        <v>6</v>
      </c>
      <c r="E41" s="12" t="s">
        <v>37</v>
      </c>
      <c r="F41" s="9" t="s">
        <v>7</v>
      </c>
      <c r="G41" s="18">
        <v>335</v>
      </c>
      <c r="H41" s="19">
        <v>103.5</v>
      </c>
      <c r="I41" s="17">
        <f t="shared" si="0"/>
        <v>34672.5</v>
      </c>
      <c r="J41" s="17">
        <f t="shared" si="1"/>
        <v>41607</v>
      </c>
    </row>
    <row r="42" spans="1:10" ht="18" customHeight="1">
      <c r="A42" s="9">
        <v>35</v>
      </c>
      <c r="B42" s="10" t="s">
        <v>5</v>
      </c>
      <c r="C42" s="21" t="s">
        <v>83</v>
      </c>
      <c r="D42" s="9" t="s">
        <v>6</v>
      </c>
      <c r="E42" s="12" t="s">
        <v>38</v>
      </c>
      <c r="F42" s="9" t="s">
        <v>7</v>
      </c>
      <c r="G42" s="18">
        <v>150</v>
      </c>
      <c r="H42" s="19">
        <v>100.63</v>
      </c>
      <c r="I42" s="17">
        <f t="shared" si="0"/>
        <v>15094.5</v>
      </c>
      <c r="J42" s="17">
        <f t="shared" si="1"/>
        <v>18113.399999999998</v>
      </c>
    </row>
    <row r="43" spans="1:10" ht="18" customHeight="1">
      <c r="A43" s="9">
        <v>36</v>
      </c>
      <c r="B43" s="10" t="s">
        <v>5</v>
      </c>
      <c r="C43" s="21" t="s">
        <v>84</v>
      </c>
      <c r="D43" s="9" t="s">
        <v>6</v>
      </c>
      <c r="E43" s="12" t="s">
        <v>39</v>
      </c>
      <c r="F43" s="9" t="s">
        <v>7</v>
      </c>
      <c r="G43" s="18">
        <v>730</v>
      </c>
      <c r="H43" s="19">
        <v>100.63</v>
      </c>
      <c r="I43" s="17">
        <f t="shared" si="0"/>
        <v>73459.9</v>
      </c>
      <c r="J43" s="17">
        <f t="shared" si="1"/>
        <v>88151.87999999999</v>
      </c>
    </row>
    <row r="44" spans="1:10" ht="18" customHeight="1">
      <c r="A44" s="9">
        <v>37</v>
      </c>
      <c r="B44" s="10" t="s">
        <v>5</v>
      </c>
      <c r="C44" s="21" t="s">
        <v>86</v>
      </c>
      <c r="D44" s="9" t="s">
        <v>6</v>
      </c>
      <c r="E44" s="12" t="s">
        <v>85</v>
      </c>
      <c r="F44" s="9" t="s">
        <v>7</v>
      </c>
      <c r="G44" s="18">
        <v>20</v>
      </c>
      <c r="H44" s="19">
        <v>100.63</v>
      </c>
      <c r="I44" s="17">
        <f t="shared" si="0"/>
        <v>2012.6</v>
      </c>
      <c r="J44" s="17">
        <f t="shared" si="1"/>
        <v>2415.12</v>
      </c>
    </row>
    <row r="45" spans="1:10" ht="18" customHeight="1">
      <c r="A45" s="9">
        <v>38</v>
      </c>
      <c r="B45" s="10" t="s">
        <v>5</v>
      </c>
      <c r="C45" s="21" t="s">
        <v>87</v>
      </c>
      <c r="D45" s="9" t="s">
        <v>6</v>
      </c>
      <c r="E45" s="12" t="s">
        <v>40</v>
      </c>
      <c r="F45" s="9" t="s">
        <v>7</v>
      </c>
      <c r="G45" s="18">
        <v>50</v>
      </c>
      <c r="H45" s="19">
        <v>100.63</v>
      </c>
      <c r="I45" s="17">
        <f t="shared" si="0"/>
        <v>5031.5</v>
      </c>
      <c r="J45" s="17">
        <f t="shared" si="1"/>
        <v>6037.8</v>
      </c>
    </row>
    <row r="46" spans="1:10" ht="18" customHeight="1">
      <c r="A46" s="9"/>
      <c r="B46" s="14" t="s">
        <v>41</v>
      </c>
      <c r="C46" s="22"/>
      <c r="D46" s="13"/>
      <c r="E46" s="13"/>
      <c r="F46" s="13"/>
      <c r="G46" s="13"/>
      <c r="H46" s="15"/>
      <c r="I46" s="27">
        <f>SUM(I8:I45)</f>
        <v>1696830.32</v>
      </c>
      <c r="J46" s="27">
        <f>I46*1.2</f>
        <v>2036196.384</v>
      </c>
    </row>
    <row r="47" spans="1:9" s="31" customFormat="1" ht="18.75">
      <c r="A47" s="34" t="s">
        <v>95</v>
      </c>
      <c r="B47" s="34"/>
      <c r="C47" s="34"/>
      <c r="D47" s="34"/>
      <c r="E47" s="34"/>
      <c r="F47" s="34"/>
      <c r="G47" s="34"/>
      <c r="H47" s="34"/>
      <c r="I47" s="34"/>
    </row>
    <row r="48" spans="1:9" s="31" customFormat="1" ht="18.75">
      <c r="A48" s="30"/>
      <c r="B48" s="30"/>
      <c r="C48" s="30"/>
      <c r="D48" s="30"/>
      <c r="E48" s="30"/>
      <c r="F48" s="30"/>
      <c r="G48" s="30"/>
      <c r="H48" s="30"/>
      <c r="I48" s="30"/>
    </row>
    <row r="49" spans="1:9" s="31" customFormat="1" ht="18.75">
      <c r="A49" s="30"/>
      <c r="B49" s="30"/>
      <c r="C49" s="30"/>
      <c r="D49" s="30"/>
      <c r="E49" s="30"/>
      <c r="F49" s="30"/>
      <c r="G49" s="30"/>
      <c r="H49" s="30"/>
      <c r="I49" s="30"/>
    </row>
    <row r="50" spans="2:9" ht="18" customHeight="1">
      <c r="B50" s="28" t="s">
        <v>42</v>
      </c>
      <c r="C50" s="28"/>
      <c r="D50" s="28"/>
      <c r="E50" s="28"/>
      <c r="F50" s="28"/>
      <c r="G50" s="28"/>
      <c r="H50" s="29" t="s">
        <v>49</v>
      </c>
      <c r="I50" s="28"/>
    </row>
  </sheetData>
  <sheetProtection/>
  <mergeCells count="2">
    <mergeCell ref="A4:H4"/>
    <mergeCell ref="A47:I47"/>
  </mergeCells>
  <printOptions/>
  <pageMargins left="0" right="0" top="0.7480314960629921" bottom="0" header="0.31496062992125984" footer="0.31496062992125984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2023-09-01T07:35:16Z</dcterms:modified>
  <cp:category/>
  <cp:version/>
  <cp:contentType/>
  <cp:contentStatus/>
</cp:coreProperties>
</file>