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1 год\Лоты 2021\МЕТИЗЫ С НОВЫМИ ЦЕНАМИ 2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52" i="1" l="1"/>
  <c r="I52" i="1" s="1"/>
  <c r="H20" i="1"/>
  <c r="I20" i="1" s="1"/>
  <c r="H27" i="1"/>
  <c r="I27" i="1" s="1"/>
  <c r="H13" i="1"/>
  <c r="I13" i="1" s="1"/>
  <c r="H26" i="1"/>
  <c r="I26" i="1" s="1"/>
  <c r="H14" i="1"/>
  <c r="I14" i="1" s="1"/>
  <c r="H21" i="1"/>
  <c r="I21" i="1" s="1"/>
  <c r="H54" i="1"/>
  <c r="I54" i="1" s="1"/>
  <c r="H53" i="1"/>
  <c r="H18" i="1"/>
  <c r="I18" i="1" s="1"/>
  <c r="H19" i="1"/>
  <c r="I19" i="1" s="1"/>
  <c r="H11" i="1"/>
  <c r="I11" i="1" s="1"/>
  <c r="H12" i="1"/>
  <c r="I1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5" i="1"/>
  <c r="I25" i="1" s="1"/>
  <c r="H24" i="1"/>
  <c r="I24" i="1" s="1"/>
  <c r="H23" i="1"/>
  <c r="I23" i="1" s="1"/>
  <c r="H22" i="1"/>
  <c r="I22" i="1" s="1"/>
  <c r="H17" i="1"/>
  <c r="I17" i="1" s="1"/>
  <c r="H16" i="1"/>
  <c r="I16" i="1" s="1"/>
  <c r="H15" i="1"/>
  <c r="I15" i="1" s="1"/>
  <c r="H10" i="1"/>
  <c r="I10" i="1" s="1"/>
  <c r="H9" i="1"/>
  <c r="I9" i="1" s="1"/>
  <c r="H8" i="1"/>
  <c r="I8" i="1" s="1"/>
  <c r="H55" i="1" l="1"/>
  <c r="I53" i="1"/>
  <c r="I55" i="1" s="1"/>
</calcChain>
</file>

<file path=xl/sharedStrings.xml><?xml version="1.0" encoding="utf-8"?>
<sst xmlns="http://schemas.openxmlformats.org/spreadsheetml/2006/main" count="202" uniqueCount="72">
  <si>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</si>
  <si>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</si>
  <si>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</si>
  <si>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</si>
  <si>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</si>
  <si>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</si>
  <si>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</si>
  <si>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</si>
  <si>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</si>
  <si>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</si>
  <si>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Итого:</t>
  </si>
  <si>
    <t>4х20</t>
  </si>
  <si>
    <t>шт</t>
  </si>
  <si>
    <t>Заклепка алюминиевая</t>
  </si>
  <si>
    <t>гост 15973-2005</t>
  </si>
  <si>
    <t>4х10</t>
  </si>
  <si>
    <t>кг</t>
  </si>
  <si>
    <t>Заклепка</t>
  </si>
  <si>
    <t>4,8х28</t>
  </si>
  <si>
    <t>4,8х8</t>
  </si>
  <si>
    <t>ГОСТ 17473-80</t>
  </si>
  <si>
    <t>6х35</t>
  </si>
  <si>
    <t>Винт с полукруглой головкой ОЦ.</t>
  </si>
  <si>
    <t>DIN 7985</t>
  </si>
  <si>
    <t>8х20</t>
  </si>
  <si>
    <t>4х12</t>
  </si>
  <si>
    <t>4х35</t>
  </si>
  <si>
    <t>4х8</t>
  </si>
  <si>
    <t>5х20</t>
  </si>
  <si>
    <t>6х16</t>
  </si>
  <si>
    <t>6х20</t>
  </si>
  <si>
    <t>8х35</t>
  </si>
  <si>
    <t>Винт с потайной головкой ОЦ.</t>
  </si>
  <si>
    <t>ГОСТ 17475-80</t>
  </si>
  <si>
    <t>8х16</t>
  </si>
  <si>
    <t>5х60</t>
  </si>
  <si>
    <t>8х55</t>
  </si>
  <si>
    <t>4х25</t>
  </si>
  <si>
    <t>5х10</t>
  </si>
  <si>
    <t>5х14</t>
  </si>
  <si>
    <t>5х16</t>
  </si>
  <si>
    <t>5х18</t>
  </si>
  <si>
    <t>ГОСТ 17475-81</t>
  </si>
  <si>
    <t>5х30</t>
  </si>
  <si>
    <t>5х25</t>
  </si>
  <si>
    <t>5х40</t>
  </si>
  <si>
    <t>6х12</t>
  </si>
  <si>
    <t>6х25</t>
  </si>
  <si>
    <t>6х30</t>
  </si>
  <si>
    <t>6х50</t>
  </si>
  <si>
    <t>6х60</t>
  </si>
  <si>
    <t>8х25</t>
  </si>
  <si>
    <t>Винт с цилиндрической головкой</t>
  </si>
  <si>
    <t>ГОСТ 1491-80</t>
  </si>
  <si>
    <t>4х40</t>
  </si>
  <si>
    <t>Винт</t>
  </si>
  <si>
    <t>DIN 912</t>
  </si>
  <si>
    <t>10х70</t>
  </si>
  <si>
    <t xml:space="preserve">Винт с полусферической  головой </t>
  </si>
  <si>
    <t>8х50</t>
  </si>
  <si>
    <t>ГОСТ 17473-80 DIN 7985</t>
  </si>
  <si>
    <t>8х10</t>
  </si>
  <si>
    <t>3х30</t>
  </si>
  <si>
    <t>8х45</t>
  </si>
  <si>
    <t xml:space="preserve">ГОСТ 17473-80 </t>
  </si>
  <si>
    <t>3х20</t>
  </si>
  <si>
    <t>3х10</t>
  </si>
  <si>
    <t>Винт с полусферичиской  головкой ОЦ.</t>
  </si>
  <si>
    <t>8х90</t>
  </si>
  <si>
    <t xml:space="preserve">                           Приложение № 6</t>
  </si>
  <si>
    <t xml:space="preserve">                                      к запросу котировок цен№016/ТВРЗ/2021</t>
  </si>
  <si>
    <t xml:space="preserve">                                                  Лот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</si>
</sst>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7" fillId="0" borderId="2" xfId="2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="120" zoomScaleNormal="120" workbookViewId="0">
      <selection activeCell="A59" sqref="A59:XFD59"/>
    </sheetView>
  </sheetViews>
  <sheetFormatPr defaultRowHeight="15" x14ac:dyDescent="0.25"/>
  <cols>
    <col min="1" max="1" width="4.140625" customWidth="1"/>
    <col min="2" max="2" width="42.28515625" customWidth="1"/>
    <col min="3" max="3" width="18.5703125" customWidth="1"/>
    <col min="4" max="4" width="10.140625" customWidth="1"/>
    <col min="5" max="5" width="9.28515625" customWidth="1"/>
    <col min="6" max="6" width="10.85546875" customWidth="1"/>
    <col min="7" max="7" width="16" customWidth="1"/>
    <col min="8" max="8" width="16.7109375" customWidth="1"/>
    <col min="9" max="9" width="16.140625" customWidth="1"/>
  </cols>
  <sheetData>
    <row r="1" spans="1:9" ht="15.75" x14ac:dyDescent="0.25">
      <c r="A1" s="1"/>
      <c r="B1" s="1"/>
      <c r="C1" s="1"/>
      <c r="D1" s="1"/>
      <c r="E1" s="1"/>
      <c r="F1" s="1" t="s">
        <v>0</v>
      </c>
      <c r="G1" s="1" t="s">
        <v>69</v>
      </c>
      <c r="H1" s="1"/>
      <c r="I1" s="1"/>
    </row>
    <row r="2" spans="1:9" ht="15.75" x14ac:dyDescent="0.25">
      <c r="A2" s="1"/>
      <c r="B2" s="1"/>
      <c r="C2" s="1"/>
      <c r="D2" s="1"/>
      <c r="E2" s="1"/>
      <c r="F2" s="1"/>
      <c r="G2" s="1" t="s">
        <v>70</v>
      </c>
      <c r="H2" s="1"/>
      <c r="I2" s="1"/>
    </row>
    <row r="3" spans="1:9" ht="15.75" x14ac:dyDescent="0.25">
      <c r="A3" s="1"/>
      <c r="B3" s="1"/>
      <c r="C3" s="1"/>
      <c r="D3" s="1"/>
      <c r="E3" s="1"/>
      <c r="F3" s="1"/>
      <c r="G3" s="2"/>
      <c r="H3" s="1"/>
      <c r="I3" s="1"/>
    </row>
    <row r="4" spans="1:9" ht="15.75" x14ac:dyDescent="0.25">
      <c r="A4" s="1"/>
      <c r="B4" s="28"/>
      <c r="C4" s="28"/>
      <c r="D4" s="28"/>
      <c r="E4" s="28"/>
      <c r="F4" s="28"/>
      <c r="G4" s="28"/>
      <c r="H4" s="1"/>
      <c r="I4" s="1"/>
    </row>
    <row r="5" spans="1:9" ht="15.75" x14ac:dyDescent="0.25">
      <c r="A5" s="29" t="s">
        <v>71</v>
      </c>
      <c r="B5" s="30"/>
      <c r="C5" s="30"/>
      <c r="D5" s="30"/>
      <c r="E5" s="30"/>
      <c r="F5" s="30"/>
      <c r="G5" s="30"/>
      <c r="H5" s="1"/>
      <c r="I5" s="1"/>
    </row>
    <row r="6" spans="1:9" ht="15.75" x14ac:dyDescent="0.25">
      <c r="A6" s="3"/>
      <c r="B6" s="3"/>
      <c r="C6" s="3"/>
      <c r="D6" s="3"/>
      <c r="E6" s="3"/>
      <c r="F6" s="3"/>
      <c r="G6" s="4"/>
      <c r="H6" s="1"/>
      <c r="I6" s="1"/>
    </row>
    <row r="7" spans="1:9" ht="42.75" x14ac:dyDescent="0.2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7</v>
      </c>
      <c r="H7" s="7" t="s">
        <v>8</v>
      </c>
      <c r="I7" s="7" t="s">
        <v>9</v>
      </c>
    </row>
    <row r="8" spans="1:9" s="23" customFormat="1" ht="15.75" x14ac:dyDescent="0.25">
      <c r="A8" s="8">
        <v>1</v>
      </c>
      <c r="B8" s="19" t="s">
        <v>13</v>
      </c>
      <c r="C8" s="14" t="s">
        <v>14</v>
      </c>
      <c r="D8" s="14" t="s">
        <v>15</v>
      </c>
      <c r="E8" s="20" t="s">
        <v>16</v>
      </c>
      <c r="F8" s="21">
        <v>500</v>
      </c>
      <c r="G8" s="15">
        <v>350</v>
      </c>
      <c r="H8" s="22">
        <f t="shared" ref="H8:H50" si="0">F8*G8</f>
        <v>175000</v>
      </c>
      <c r="I8" s="22">
        <f t="shared" ref="I8:I50" si="1">H8*1.2</f>
        <v>210000</v>
      </c>
    </row>
    <row r="9" spans="1:9" s="23" customFormat="1" ht="15.75" x14ac:dyDescent="0.25">
      <c r="A9" s="8">
        <v>2</v>
      </c>
      <c r="B9" s="19" t="s">
        <v>17</v>
      </c>
      <c r="C9" s="14" t="s">
        <v>14</v>
      </c>
      <c r="D9" s="14" t="s">
        <v>18</v>
      </c>
      <c r="E9" s="20" t="s">
        <v>16</v>
      </c>
      <c r="F9" s="21">
        <v>25</v>
      </c>
      <c r="G9" s="15">
        <v>324</v>
      </c>
      <c r="H9" s="22">
        <f t="shared" si="0"/>
        <v>8100</v>
      </c>
      <c r="I9" s="22">
        <f t="shared" si="1"/>
        <v>9720</v>
      </c>
    </row>
    <row r="10" spans="1:9" s="23" customFormat="1" ht="15.75" x14ac:dyDescent="0.25">
      <c r="A10" s="8">
        <v>3</v>
      </c>
      <c r="B10" s="19" t="s">
        <v>17</v>
      </c>
      <c r="C10" s="14" t="s">
        <v>14</v>
      </c>
      <c r="D10" s="14" t="s">
        <v>19</v>
      </c>
      <c r="E10" s="20" t="s">
        <v>16</v>
      </c>
      <c r="F10" s="21">
        <v>100</v>
      </c>
      <c r="G10" s="15">
        <v>327.60000000000002</v>
      </c>
      <c r="H10" s="22">
        <f t="shared" si="0"/>
        <v>32760.000000000004</v>
      </c>
      <c r="I10" s="22">
        <f t="shared" si="1"/>
        <v>39312</v>
      </c>
    </row>
    <row r="11" spans="1:9" s="23" customFormat="1" ht="15.75" x14ac:dyDescent="0.25">
      <c r="A11" s="8">
        <v>4</v>
      </c>
      <c r="B11" s="19" t="s">
        <v>22</v>
      </c>
      <c r="C11" s="14" t="s">
        <v>23</v>
      </c>
      <c r="D11" s="14" t="s">
        <v>24</v>
      </c>
      <c r="E11" s="20" t="s">
        <v>12</v>
      </c>
      <c r="F11" s="21">
        <v>4400</v>
      </c>
      <c r="G11" s="15">
        <v>4.5</v>
      </c>
      <c r="H11" s="22">
        <f t="shared" si="0"/>
        <v>19800</v>
      </c>
      <c r="I11" s="22">
        <f t="shared" si="1"/>
        <v>23760</v>
      </c>
    </row>
    <row r="12" spans="1:9" s="23" customFormat="1" ht="15.75" x14ac:dyDescent="0.25">
      <c r="A12" s="8">
        <v>5</v>
      </c>
      <c r="B12" s="19" t="s">
        <v>22</v>
      </c>
      <c r="C12" s="14" t="s">
        <v>23</v>
      </c>
      <c r="D12" s="14" t="s">
        <v>31</v>
      </c>
      <c r="E12" s="20" t="s">
        <v>12</v>
      </c>
      <c r="F12" s="21">
        <v>3000</v>
      </c>
      <c r="G12" s="15">
        <v>139.41</v>
      </c>
      <c r="H12" s="22">
        <f t="shared" si="0"/>
        <v>418230</v>
      </c>
      <c r="I12" s="22">
        <f t="shared" si="1"/>
        <v>501876</v>
      </c>
    </row>
    <row r="13" spans="1:9" s="23" customFormat="1" ht="15.75" x14ac:dyDescent="0.25">
      <c r="A13" s="8">
        <v>6</v>
      </c>
      <c r="B13" s="19" t="s">
        <v>22</v>
      </c>
      <c r="C13" s="24" t="s">
        <v>64</v>
      </c>
      <c r="D13" s="14" t="s">
        <v>65</v>
      </c>
      <c r="E13" s="20" t="s">
        <v>16</v>
      </c>
      <c r="F13" s="21">
        <v>20</v>
      </c>
      <c r="G13" s="15">
        <v>166.1</v>
      </c>
      <c r="H13" s="22">
        <f t="shared" ref="H13" si="2">F13*G13</f>
        <v>3322</v>
      </c>
      <c r="I13" s="22">
        <f t="shared" ref="I13" si="3">H13*1.2</f>
        <v>3986.3999999999996</v>
      </c>
    </row>
    <row r="14" spans="1:9" s="23" customFormat="1" ht="15.75" x14ac:dyDescent="0.25">
      <c r="A14" s="8">
        <v>7</v>
      </c>
      <c r="B14" s="19" t="s">
        <v>22</v>
      </c>
      <c r="C14" s="24" t="s">
        <v>64</v>
      </c>
      <c r="D14" s="14" t="s">
        <v>62</v>
      </c>
      <c r="E14" s="20" t="s">
        <v>16</v>
      </c>
      <c r="F14" s="21">
        <v>20</v>
      </c>
      <c r="G14" s="15">
        <v>144.06</v>
      </c>
      <c r="H14" s="22">
        <f t="shared" si="0"/>
        <v>2881.2</v>
      </c>
      <c r="I14" s="22">
        <f t="shared" si="1"/>
        <v>3457.4399999999996</v>
      </c>
    </row>
    <row r="15" spans="1:9" s="23" customFormat="1" ht="15.75" x14ac:dyDescent="0.25">
      <c r="A15" s="8">
        <v>8</v>
      </c>
      <c r="B15" s="19" t="s">
        <v>22</v>
      </c>
      <c r="C15" s="14" t="s">
        <v>20</v>
      </c>
      <c r="D15" s="14" t="s">
        <v>26</v>
      </c>
      <c r="E15" s="20" t="s">
        <v>16</v>
      </c>
      <c r="F15" s="21">
        <v>5</v>
      </c>
      <c r="G15" s="16">
        <v>170</v>
      </c>
      <c r="H15" s="22">
        <f t="shared" si="0"/>
        <v>850</v>
      </c>
      <c r="I15" s="22">
        <f t="shared" si="1"/>
        <v>1020</v>
      </c>
    </row>
    <row r="16" spans="1:9" s="23" customFormat="1" ht="15.75" x14ac:dyDescent="0.25">
      <c r="A16" s="8">
        <v>9</v>
      </c>
      <c r="B16" s="19" t="s">
        <v>22</v>
      </c>
      <c r="C16" s="14" t="s">
        <v>20</v>
      </c>
      <c r="D16" s="14" t="s">
        <v>27</v>
      </c>
      <c r="E16" s="20" t="s">
        <v>16</v>
      </c>
      <c r="F16" s="21">
        <v>20</v>
      </c>
      <c r="G16" s="16">
        <v>165.36</v>
      </c>
      <c r="H16" s="22">
        <f t="shared" si="0"/>
        <v>3307.2000000000003</v>
      </c>
      <c r="I16" s="22">
        <f t="shared" si="1"/>
        <v>3968.6400000000003</v>
      </c>
    </row>
    <row r="17" spans="1:9" s="23" customFormat="1" ht="15.75" x14ac:dyDescent="0.25">
      <c r="A17" s="8">
        <v>10</v>
      </c>
      <c r="B17" s="19" t="s">
        <v>22</v>
      </c>
      <c r="C17" s="14" t="s">
        <v>20</v>
      </c>
      <c r="D17" s="14" t="s">
        <v>28</v>
      </c>
      <c r="E17" s="20" t="s">
        <v>16</v>
      </c>
      <c r="F17" s="21">
        <v>10</v>
      </c>
      <c r="G17" s="15">
        <v>140.34</v>
      </c>
      <c r="H17" s="22">
        <f>F17*G17</f>
        <v>1403.4</v>
      </c>
      <c r="I17" s="22">
        <f>H17*1.2</f>
        <v>1684.0800000000002</v>
      </c>
    </row>
    <row r="18" spans="1:9" s="23" customFormat="1" ht="15.75" x14ac:dyDescent="0.25">
      <c r="A18" s="8">
        <v>11</v>
      </c>
      <c r="B18" s="19" t="s">
        <v>22</v>
      </c>
      <c r="C18" s="14" t="s">
        <v>20</v>
      </c>
      <c r="D18" s="14" t="s">
        <v>29</v>
      </c>
      <c r="E18" s="20" t="s">
        <v>16</v>
      </c>
      <c r="F18" s="21">
        <v>25</v>
      </c>
      <c r="G18" s="15">
        <v>123</v>
      </c>
      <c r="H18" s="22">
        <f>F18*G18</f>
        <v>3075</v>
      </c>
      <c r="I18" s="22">
        <f>H18*1.2</f>
        <v>3690</v>
      </c>
    </row>
    <row r="19" spans="1:9" s="23" customFormat="1" ht="15.75" x14ac:dyDescent="0.25">
      <c r="A19" s="8">
        <v>12</v>
      </c>
      <c r="B19" s="19" t="s">
        <v>22</v>
      </c>
      <c r="C19" s="14" t="s">
        <v>20</v>
      </c>
      <c r="D19" s="14" t="s">
        <v>30</v>
      </c>
      <c r="E19" s="20" t="s">
        <v>16</v>
      </c>
      <c r="F19" s="21">
        <v>25</v>
      </c>
      <c r="G19" s="15">
        <v>125.52</v>
      </c>
      <c r="H19" s="22">
        <f>F19*G19</f>
        <v>3138</v>
      </c>
      <c r="I19" s="22">
        <f>H19*1.2</f>
        <v>3765.6</v>
      </c>
    </row>
    <row r="20" spans="1:9" s="23" customFormat="1" ht="15.75" x14ac:dyDescent="0.25">
      <c r="A20" s="8">
        <v>13</v>
      </c>
      <c r="B20" s="19" t="s">
        <v>22</v>
      </c>
      <c r="C20" s="14" t="s">
        <v>20</v>
      </c>
      <c r="D20" s="14" t="s">
        <v>21</v>
      </c>
      <c r="E20" s="20" t="s">
        <v>16</v>
      </c>
      <c r="F20" s="21">
        <v>20</v>
      </c>
      <c r="G20" s="15">
        <v>101.42</v>
      </c>
      <c r="H20" s="22">
        <f>F20*G20</f>
        <v>2028.4</v>
      </c>
      <c r="I20" s="22">
        <f>H20*1.2</f>
        <v>2434.08</v>
      </c>
    </row>
    <row r="21" spans="1:9" s="23" customFormat="1" ht="31.5" x14ac:dyDescent="0.25">
      <c r="A21" s="8">
        <v>14</v>
      </c>
      <c r="B21" s="19" t="s">
        <v>22</v>
      </c>
      <c r="C21" s="24" t="s">
        <v>60</v>
      </c>
      <c r="D21" s="14" t="s">
        <v>61</v>
      </c>
      <c r="E21" s="20" t="s">
        <v>16</v>
      </c>
      <c r="F21" s="21">
        <v>25</v>
      </c>
      <c r="G21" s="15">
        <v>199</v>
      </c>
      <c r="H21" s="22">
        <f>F21*G21</f>
        <v>4975</v>
      </c>
      <c r="I21" s="22">
        <f>H21*1.2</f>
        <v>5970</v>
      </c>
    </row>
    <row r="22" spans="1:9" s="23" customFormat="1" ht="15.75" x14ac:dyDescent="0.25">
      <c r="A22" s="8">
        <v>15</v>
      </c>
      <c r="B22" s="19" t="s">
        <v>32</v>
      </c>
      <c r="C22" s="14" t="s">
        <v>33</v>
      </c>
      <c r="D22" s="14" t="s">
        <v>34</v>
      </c>
      <c r="E22" s="20" t="s">
        <v>16</v>
      </c>
      <c r="F22" s="21">
        <v>100</v>
      </c>
      <c r="G22" s="16">
        <v>157.5</v>
      </c>
      <c r="H22" s="22">
        <f t="shared" si="0"/>
        <v>15750</v>
      </c>
      <c r="I22" s="22">
        <f t="shared" si="1"/>
        <v>18900</v>
      </c>
    </row>
    <row r="23" spans="1:9" s="23" customFormat="1" ht="15.75" x14ac:dyDescent="0.25">
      <c r="A23" s="8">
        <v>16</v>
      </c>
      <c r="B23" s="19" t="s">
        <v>32</v>
      </c>
      <c r="C23" s="14" t="s">
        <v>33</v>
      </c>
      <c r="D23" s="14" t="s">
        <v>35</v>
      </c>
      <c r="E23" s="20" t="s">
        <v>16</v>
      </c>
      <c r="F23" s="21">
        <v>25</v>
      </c>
      <c r="G23" s="17">
        <v>157.5</v>
      </c>
      <c r="H23" s="22">
        <f t="shared" si="0"/>
        <v>3937.5</v>
      </c>
      <c r="I23" s="22">
        <f t="shared" si="1"/>
        <v>4725</v>
      </c>
    </row>
    <row r="24" spans="1:9" s="23" customFormat="1" ht="15.75" x14ac:dyDescent="0.25">
      <c r="A24" s="8">
        <v>17</v>
      </c>
      <c r="B24" s="19" t="s">
        <v>32</v>
      </c>
      <c r="C24" s="14" t="s">
        <v>33</v>
      </c>
      <c r="D24" s="14" t="s">
        <v>31</v>
      </c>
      <c r="E24" s="20" t="s">
        <v>16</v>
      </c>
      <c r="F24" s="21">
        <v>750</v>
      </c>
      <c r="G24" s="16">
        <v>167.52</v>
      </c>
      <c r="H24" s="22">
        <f t="shared" si="0"/>
        <v>125640.00000000001</v>
      </c>
      <c r="I24" s="22">
        <f t="shared" si="1"/>
        <v>150768</v>
      </c>
    </row>
    <row r="25" spans="1:9" s="23" customFormat="1" ht="15.75" x14ac:dyDescent="0.25">
      <c r="A25" s="8">
        <v>18</v>
      </c>
      <c r="B25" s="19" t="s">
        <v>32</v>
      </c>
      <c r="C25" s="14" t="s">
        <v>33</v>
      </c>
      <c r="D25" s="14" t="s">
        <v>36</v>
      </c>
      <c r="E25" s="20" t="s">
        <v>16</v>
      </c>
      <c r="F25" s="21">
        <v>175</v>
      </c>
      <c r="G25" s="16">
        <v>168.9</v>
      </c>
      <c r="H25" s="22">
        <f t="shared" si="0"/>
        <v>29557.5</v>
      </c>
      <c r="I25" s="22">
        <f t="shared" si="1"/>
        <v>35469</v>
      </c>
    </row>
    <row r="26" spans="1:9" s="23" customFormat="1" ht="15.75" x14ac:dyDescent="0.25">
      <c r="A26" s="8">
        <v>19</v>
      </c>
      <c r="B26" s="19" t="s">
        <v>67</v>
      </c>
      <c r="C26" s="14" t="s">
        <v>33</v>
      </c>
      <c r="D26" s="14" t="s">
        <v>63</v>
      </c>
      <c r="E26" s="20" t="s">
        <v>16</v>
      </c>
      <c r="F26" s="21">
        <v>70</v>
      </c>
      <c r="G26" s="16">
        <v>224</v>
      </c>
      <c r="H26" s="22">
        <f t="shared" si="0"/>
        <v>15680</v>
      </c>
      <c r="I26" s="22">
        <f t="shared" si="1"/>
        <v>18816</v>
      </c>
    </row>
    <row r="27" spans="1:9" s="23" customFormat="1" ht="15.75" x14ac:dyDescent="0.25">
      <c r="A27" s="8">
        <v>20</v>
      </c>
      <c r="B27" s="19" t="s">
        <v>32</v>
      </c>
      <c r="C27" s="14" t="s">
        <v>33</v>
      </c>
      <c r="D27" s="14" t="s">
        <v>66</v>
      </c>
      <c r="E27" s="20" t="s">
        <v>16</v>
      </c>
      <c r="F27" s="21">
        <v>20</v>
      </c>
      <c r="G27" s="16">
        <v>204.32</v>
      </c>
      <c r="H27" s="22">
        <f t="shared" si="0"/>
        <v>4086.3999999999996</v>
      </c>
      <c r="I27" s="22">
        <f t="shared" si="1"/>
        <v>4903.6799999999994</v>
      </c>
    </row>
    <row r="28" spans="1:9" s="23" customFormat="1" ht="15.75" x14ac:dyDescent="0.25">
      <c r="A28" s="8">
        <v>21</v>
      </c>
      <c r="B28" s="19" t="s">
        <v>32</v>
      </c>
      <c r="C28" s="14" t="s">
        <v>33</v>
      </c>
      <c r="D28" s="14" t="s">
        <v>15</v>
      </c>
      <c r="E28" s="20" t="s">
        <v>16</v>
      </c>
      <c r="F28" s="21">
        <v>80</v>
      </c>
      <c r="G28" s="16">
        <v>165.36</v>
      </c>
      <c r="H28" s="22">
        <f t="shared" si="0"/>
        <v>13228.800000000001</v>
      </c>
      <c r="I28" s="22">
        <f t="shared" si="1"/>
        <v>15874.560000000001</v>
      </c>
    </row>
    <row r="29" spans="1:9" s="23" customFormat="1" ht="15.75" x14ac:dyDescent="0.25">
      <c r="A29" s="8">
        <v>22</v>
      </c>
      <c r="B29" s="19" t="s">
        <v>32</v>
      </c>
      <c r="C29" s="14" t="s">
        <v>33</v>
      </c>
      <c r="D29" s="14" t="s">
        <v>25</v>
      </c>
      <c r="E29" s="20" t="s">
        <v>16</v>
      </c>
      <c r="F29" s="21">
        <v>35</v>
      </c>
      <c r="G29" s="16">
        <v>165.36</v>
      </c>
      <c r="H29" s="22">
        <f t="shared" si="0"/>
        <v>5787.6</v>
      </c>
      <c r="I29" s="22">
        <f t="shared" si="1"/>
        <v>6945.12</v>
      </c>
    </row>
    <row r="30" spans="1:9" s="23" customFormat="1" ht="15.75" x14ac:dyDescent="0.25">
      <c r="A30" s="8">
        <v>23</v>
      </c>
      <c r="B30" s="19" t="s">
        <v>32</v>
      </c>
      <c r="C30" s="14" t="s">
        <v>33</v>
      </c>
      <c r="D30" s="14" t="s">
        <v>11</v>
      </c>
      <c r="E30" s="20" t="s">
        <v>16</v>
      </c>
      <c r="F30" s="21">
        <v>25</v>
      </c>
      <c r="G30" s="16">
        <v>165.36</v>
      </c>
      <c r="H30" s="22">
        <f t="shared" si="0"/>
        <v>4134</v>
      </c>
      <c r="I30" s="22">
        <f t="shared" si="1"/>
        <v>4960.8</v>
      </c>
    </row>
    <row r="31" spans="1:9" s="23" customFormat="1" ht="15.75" x14ac:dyDescent="0.25">
      <c r="A31" s="8">
        <v>24</v>
      </c>
      <c r="B31" s="19" t="s">
        <v>32</v>
      </c>
      <c r="C31" s="14" t="s">
        <v>33</v>
      </c>
      <c r="D31" s="14" t="s">
        <v>37</v>
      </c>
      <c r="E31" s="20" t="s">
        <v>16</v>
      </c>
      <c r="F31" s="21">
        <v>10</v>
      </c>
      <c r="G31" s="16">
        <v>157.5</v>
      </c>
      <c r="H31" s="22">
        <f t="shared" si="0"/>
        <v>1575</v>
      </c>
      <c r="I31" s="22">
        <f t="shared" si="1"/>
        <v>1890</v>
      </c>
    </row>
    <row r="32" spans="1:9" s="23" customFormat="1" ht="15.75" x14ac:dyDescent="0.25">
      <c r="A32" s="8">
        <v>25</v>
      </c>
      <c r="B32" s="19" t="s">
        <v>32</v>
      </c>
      <c r="C32" s="14" t="s">
        <v>33</v>
      </c>
      <c r="D32" s="14" t="s">
        <v>27</v>
      </c>
      <c r="E32" s="20" t="s">
        <v>16</v>
      </c>
      <c r="F32" s="21">
        <v>25</v>
      </c>
      <c r="G32" s="16">
        <v>171.9</v>
      </c>
      <c r="H32" s="22">
        <f t="shared" si="0"/>
        <v>4297.5</v>
      </c>
      <c r="I32" s="22">
        <f t="shared" si="1"/>
        <v>5157</v>
      </c>
    </row>
    <row r="33" spans="1:9" s="23" customFormat="1" ht="15.75" x14ac:dyDescent="0.25">
      <c r="A33" s="8">
        <v>26</v>
      </c>
      <c r="B33" s="19" t="s">
        <v>32</v>
      </c>
      <c r="C33" s="14" t="s">
        <v>33</v>
      </c>
      <c r="D33" s="14" t="s">
        <v>38</v>
      </c>
      <c r="E33" s="20" t="s">
        <v>16</v>
      </c>
      <c r="F33" s="21">
        <v>225</v>
      </c>
      <c r="G33" s="17">
        <v>157</v>
      </c>
      <c r="H33" s="22">
        <f t="shared" si="0"/>
        <v>35325</v>
      </c>
      <c r="I33" s="22">
        <f t="shared" si="1"/>
        <v>42390</v>
      </c>
    </row>
    <row r="34" spans="1:9" s="23" customFormat="1" ht="15.75" x14ac:dyDescent="0.25">
      <c r="A34" s="8">
        <v>27</v>
      </c>
      <c r="B34" s="19" t="s">
        <v>32</v>
      </c>
      <c r="C34" s="14" t="s">
        <v>33</v>
      </c>
      <c r="D34" s="14" t="s">
        <v>39</v>
      </c>
      <c r="E34" s="20" t="s">
        <v>16</v>
      </c>
      <c r="F34" s="21">
        <v>55</v>
      </c>
      <c r="G34" s="17">
        <v>141.79</v>
      </c>
      <c r="H34" s="22">
        <f t="shared" si="0"/>
        <v>7798.45</v>
      </c>
      <c r="I34" s="22">
        <f t="shared" si="1"/>
        <v>9358.14</v>
      </c>
    </row>
    <row r="35" spans="1:9" s="23" customFormat="1" ht="15.75" x14ac:dyDescent="0.25">
      <c r="A35" s="8">
        <v>28</v>
      </c>
      <c r="B35" s="19" t="s">
        <v>32</v>
      </c>
      <c r="C35" s="14" t="s">
        <v>33</v>
      </c>
      <c r="D35" s="14" t="s">
        <v>40</v>
      </c>
      <c r="E35" s="20" t="s">
        <v>16</v>
      </c>
      <c r="F35" s="21">
        <v>55</v>
      </c>
      <c r="G35" s="17">
        <v>148.86000000000001</v>
      </c>
      <c r="H35" s="22">
        <f t="shared" si="0"/>
        <v>8187.3000000000011</v>
      </c>
      <c r="I35" s="22">
        <f t="shared" si="1"/>
        <v>9824.76</v>
      </c>
    </row>
    <row r="36" spans="1:9" s="23" customFormat="1" ht="15.75" x14ac:dyDescent="0.25">
      <c r="A36" s="8">
        <v>29</v>
      </c>
      <c r="B36" s="19" t="s">
        <v>32</v>
      </c>
      <c r="C36" s="14" t="s">
        <v>33</v>
      </c>
      <c r="D36" s="14" t="s">
        <v>41</v>
      </c>
      <c r="E36" s="20" t="s">
        <v>16</v>
      </c>
      <c r="F36" s="21">
        <v>20</v>
      </c>
      <c r="G36" s="17">
        <v>141.79</v>
      </c>
      <c r="H36" s="22">
        <f t="shared" si="0"/>
        <v>2835.7999999999997</v>
      </c>
      <c r="I36" s="22">
        <f t="shared" si="1"/>
        <v>3402.9599999999996</v>
      </c>
    </row>
    <row r="37" spans="1:9" s="23" customFormat="1" ht="15.75" x14ac:dyDescent="0.25">
      <c r="A37" s="8">
        <v>30</v>
      </c>
      <c r="B37" s="19" t="s">
        <v>32</v>
      </c>
      <c r="C37" s="14" t="s">
        <v>33</v>
      </c>
      <c r="D37" s="14" t="s">
        <v>28</v>
      </c>
      <c r="E37" s="20" t="s">
        <v>16</v>
      </c>
      <c r="F37" s="21">
        <v>250</v>
      </c>
      <c r="G37" s="17">
        <v>141.79</v>
      </c>
      <c r="H37" s="22">
        <f t="shared" si="0"/>
        <v>35447.5</v>
      </c>
      <c r="I37" s="22">
        <f t="shared" si="1"/>
        <v>42537</v>
      </c>
    </row>
    <row r="38" spans="1:9" s="23" customFormat="1" ht="15.75" x14ac:dyDescent="0.25">
      <c r="A38" s="8">
        <v>31</v>
      </c>
      <c r="B38" s="19" t="s">
        <v>32</v>
      </c>
      <c r="C38" s="14" t="s">
        <v>42</v>
      </c>
      <c r="D38" s="14" t="s">
        <v>43</v>
      </c>
      <c r="E38" s="20" t="s">
        <v>16</v>
      </c>
      <c r="F38" s="21">
        <v>175</v>
      </c>
      <c r="G38" s="17">
        <v>141.79</v>
      </c>
      <c r="H38" s="22">
        <f t="shared" si="0"/>
        <v>24813.25</v>
      </c>
      <c r="I38" s="22">
        <f t="shared" si="1"/>
        <v>29775.899999999998</v>
      </c>
    </row>
    <row r="39" spans="1:9" s="23" customFormat="1" ht="15.75" x14ac:dyDescent="0.25">
      <c r="A39" s="8">
        <v>32</v>
      </c>
      <c r="B39" s="19" t="s">
        <v>32</v>
      </c>
      <c r="C39" s="14" t="s">
        <v>33</v>
      </c>
      <c r="D39" s="14" t="s">
        <v>44</v>
      </c>
      <c r="E39" s="20" t="s">
        <v>16</v>
      </c>
      <c r="F39" s="21">
        <v>30</v>
      </c>
      <c r="G39" s="17">
        <v>143.04</v>
      </c>
      <c r="H39" s="22">
        <f t="shared" si="0"/>
        <v>4291.2</v>
      </c>
      <c r="I39" s="22">
        <f t="shared" si="1"/>
        <v>5149.4399999999996</v>
      </c>
    </row>
    <row r="40" spans="1:9" s="23" customFormat="1" ht="15.75" x14ac:dyDescent="0.25">
      <c r="A40" s="8">
        <v>33</v>
      </c>
      <c r="B40" s="19" t="s">
        <v>32</v>
      </c>
      <c r="C40" s="14" t="s">
        <v>33</v>
      </c>
      <c r="D40" s="14" t="s">
        <v>45</v>
      </c>
      <c r="E40" s="20" t="s">
        <v>16</v>
      </c>
      <c r="F40" s="21">
        <v>175</v>
      </c>
      <c r="G40" s="17">
        <v>159.96</v>
      </c>
      <c r="H40" s="22">
        <f t="shared" si="0"/>
        <v>27993</v>
      </c>
      <c r="I40" s="22">
        <f t="shared" si="1"/>
        <v>33591.599999999999</v>
      </c>
    </row>
    <row r="41" spans="1:9" s="23" customFormat="1" ht="15.75" x14ac:dyDescent="0.25">
      <c r="A41" s="8">
        <v>34</v>
      </c>
      <c r="B41" s="19" t="s">
        <v>32</v>
      </c>
      <c r="C41" s="14" t="s">
        <v>33</v>
      </c>
      <c r="D41" s="14" t="s">
        <v>46</v>
      </c>
      <c r="E41" s="20" t="s">
        <v>16</v>
      </c>
      <c r="F41" s="21">
        <v>40</v>
      </c>
      <c r="G41" s="17">
        <v>139.44</v>
      </c>
      <c r="H41" s="22">
        <f t="shared" si="0"/>
        <v>5577.6</v>
      </c>
      <c r="I41" s="22">
        <f t="shared" si="1"/>
        <v>6693.12</v>
      </c>
    </row>
    <row r="42" spans="1:9" s="23" customFormat="1" ht="15.75" x14ac:dyDescent="0.25">
      <c r="A42" s="8">
        <v>35</v>
      </c>
      <c r="B42" s="19" t="s">
        <v>32</v>
      </c>
      <c r="C42" s="14" t="s">
        <v>33</v>
      </c>
      <c r="D42" s="14" t="s">
        <v>29</v>
      </c>
      <c r="E42" s="20" t="s">
        <v>16</v>
      </c>
      <c r="F42" s="21">
        <v>200</v>
      </c>
      <c r="G42" s="17">
        <v>138.07</v>
      </c>
      <c r="H42" s="22">
        <f t="shared" si="0"/>
        <v>27614</v>
      </c>
      <c r="I42" s="22">
        <f t="shared" si="1"/>
        <v>33136.799999999996</v>
      </c>
    </row>
    <row r="43" spans="1:9" s="23" customFormat="1" ht="15.75" x14ac:dyDescent="0.25">
      <c r="A43" s="8">
        <v>36</v>
      </c>
      <c r="B43" s="19" t="s">
        <v>32</v>
      </c>
      <c r="C43" s="14" t="s">
        <v>33</v>
      </c>
      <c r="D43" s="14" t="s">
        <v>30</v>
      </c>
      <c r="E43" s="20" t="s">
        <v>16</v>
      </c>
      <c r="F43" s="21">
        <v>450</v>
      </c>
      <c r="G43" s="17">
        <v>138.07</v>
      </c>
      <c r="H43" s="22">
        <f t="shared" si="0"/>
        <v>62131.5</v>
      </c>
      <c r="I43" s="22">
        <f t="shared" si="1"/>
        <v>74557.8</v>
      </c>
    </row>
    <row r="44" spans="1:9" s="23" customFormat="1" ht="15.75" x14ac:dyDescent="0.25">
      <c r="A44" s="8">
        <v>37</v>
      </c>
      <c r="B44" s="19" t="s">
        <v>32</v>
      </c>
      <c r="C44" s="14" t="s">
        <v>33</v>
      </c>
      <c r="D44" s="14" t="s">
        <v>47</v>
      </c>
      <c r="E44" s="20" t="s">
        <v>16</v>
      </c>
      <c r="F44" s="21">
        <v>250</v>
      </c>
      <c r="G44" s="17">
        <v>145.09</v>
      </c>
      <c r="H44" s="22">
        <f t="shared" si="0"/>
        <v>36272.5</v>
      </c>
      <c r="I44" s="22">
        <f t="shared" si="1"/>
        <v>43527</v>
      </c>
    </row>
    <row r="45" spans="1:9" s="23" customFormat="1" ht="15.75" x14ac:dyDescent="0.25">
      <c r="A45" s="8">
        <v>38</v>
      </c>
      <c r="B45" s="19" t="s">
        <v>32</v>
      </c>
      <c r="C45" s="14" t="s">
        <v>33</v>
      </c>
      <c r="D45" s="14" t="s">
        <v>48</v>
      </c>
      <c r="E45" s="20" t="s">
        <v>16</v>
      </c>
      <c r="F45" s="21">
        <v>75</v>
      </c>
      <c r="G45" s="17">
        <v>143.94</v>
      </c>
      <c r="H45" s="22">
        <f t="shared" si="0"/>
        <v>10795.5</v>
      </c>
      <c r="I45" s="22">
        <f t="shared" si="1"/>
        <v>12954.6</v>
      </c>
    </row>
    <row r="46" spans="1:9" s="23" customFormat="1" ht="15.75" x14ac:dyDescent="0.25">
      <c r="A46" s="8">
        <v>39</v>
      </c>
      <c r="B46" s="19" t="s">
        <v>32</v>
      </c>
      <c r="C46" s="14" t="s">
        <v>33</v>
      </c>
      <c r="D46" s="14" t="s">
        <v>21</v>
      </c>
      <c r="E46" s="20" t="s">
        <v>16</v>
      </c>
      <c r="F46" s="21">
        <v>75</v>
      </c>
      <c r="G46" s="17">
        <v>138.07</v>
      </c>
      <c r="H46" s="22">
        <f t="shared" si="0"/>
        <v>10355.25</v>
      </c>
      <c r="I46" s="22">
        <f t="shared" si="1"/>
        <v>12426.3</v>
      </c>
    </row>
    <row r="47" spans="1:9" s="23" customFormat="1" ht="15.75" x14ac:dyDescent="0.25">
      <c r="A47" s="8">
        <v>40</v>
      </c>
      <c r="B47" s="19" t="s">
        <v>32</v>
      </c>
      <c r="C47" s="14" t="s">
        <v>33</v>
      </c>
      <c r="D47" s="14" t="s">
        <v>49</v>
      </c>
      <c r="E47" s="20" t="s">
        <v>16</v>
      </c>
      <c r="F47" s="21">
        <v>25</v>
      </c>
      <c r="G47" s="17">
        <v>138.07</v>
      </c>
      <c r="H47" s="22">
        <f t="shared" si="0"/>
        <v>3451.75</v>
      </c>
      <c r="I47" s="22">
        <f t="shared" si="1"/>
        <v>4142.0999999999995</v>
      </c>
    </row>
    <row r="48" spans="1:9" s="23" customFormat="1" ht="15.75" x14ac:dyDescent="0.25">
      <c r="A48" s="8">
        <v>41</v>
      </c>
      <c r="B48" s="19" t="s">
        <v>32</v>
      </c>
      <c r="C48" s="14" t="s">
        <v>33</v>
      </c>
      <c r="D48" s="14" t="s">
        <v>50</v>
      </c>
      <c r="E48" s="20" t="s">
        <v>16</v>
      </c>
      <c r="F48" s="21">
        <v>150</v>
      </c>
      <c r="G48" s="17">
        <v>138.07</v>
      </c>
      <c r="H48" s="22">
        <f t="shared" si="0"/>
        <v>20710.5</v>
      </c>
      <c r="I48" s="22">
        <f t="shared" si="1"/>
        <v>24852.6</v>
      </c>
    </row>
    <row r="49" spans="1:9" s="23" customFormat="1" ht="15.75" x14ac:dyDescent="0.25">
      <c r="A49" s="8">
        <v>42</v>
      </c>
      <c r="B49" s="19" t="s">
        <v>32</v>
      </c>
      <c r="C49" s="14" t="s">
        <v>33</v>
      </c>
      <c r="D49" s="14" t="s">
        <v>24</v>
      </c>
      <c r="E49" s="20" t="s">
        <v>16</v>
      </c>
      <c r="F49" s="21">
        <v>150</v>
      </c>
      <c r="G49" s="16">
        <v>160.32</v>
      </c>
      <c r="H49" s="22">
        <f t="shared" si="0"/>
        <v>24048</v>
      </c>
      <c r="I49" s="22">
        <f t="shared" si="1"/>
        <v>28857.599999999999</v>
      </c>
    </row>
    <row r="50" spans="1:9" s="23" customFormat="1" ht="15.75" x14ac:dyDescent="0.25">
      <c r="A50" s="8">
        <v>43</v>
      </c>
      <c r="B50" s="19" t="s">
        <v>32</v>
      </c>
      <c r="C50" s="14" t="s">
        <v>33</v>
      </c>
      <c r="D50" s="14" t="s">
        <v>51</v>
      </c>
      <c r="E50" s="20" t="s">
        <v>16</v>
      </c>
      <c r="F50" s="21">
        <v>320</v>
      </c>
      <c r="G50" s="16">
        <v>167.52</v>
      </c>
      <c r="H50" s="22">
        <f t="shared" si="0"/>
        <v>53606.400000000001</v>
      </c>
      <c r="I50" s="22">
        <f t="shared" si="1"/>
        <v>64327.68</v>
      </c>
    </row>
    <row r="51" spans="1:9" s="23" customFormat="1" ht="16.5" customHeight="1" x14ac:dyDescent="0.25">
      <c r="A51" s="8">
        <v>44</v>
      </c>
      <c r="B51" s="19" t="s">
        <v>52</v>
      </c>
      <c r="C51" s="14" t="s">
        <v>53</v>
      </c>
      <c r="D51" s="14" t="s">
        <v>54</v>
      </c>
      <c r="E51" s="20" t="s">
        <v>12</v>
      </c>
      <c r="F51" s="21">
        <v>1700</v>
      </c>
      <c r="G51" s="15">
        <v>2.92</v>
      </c>
      <c r="H51" s="22">
        <f>F51*G51</f>
        <v>4964</v>
      </c>
      <c r="I51" s="22">
        <f>H51*1.2</f>
        <v>5956.8</v>
      </c>
    </row>
    <row r="52" spans="1:9" s="23" customFormat="1" ht="16.5" customHeight="1" x14ac:dyDescent="0.25">
      <c r="A52" s="13">
        <v>45</v>
      </c>
      <c r="B52" s="19" t="s">
        <v>32</v>
      </c>
      <c r="C52" s="14" t="s">
        <v>33</v>
      </c>
      <c r="D52" s="9" t="s">
        <v>68</v>
      </c>
      <c r="E52" s="25" t="s">
        <v>12</v>
      </c>
      <c r="F52" s="26">
        <v>150</v>
      </c>
      <c r="G52" s="18">
        <v>6.75</v>
      </c>
      <c r="H52" s="22">
        <f>F52*G52</f>
        <v>1012.5</v>
      </c>
      <c r="I52" s="22">
        <f>H52*1.2</f>
        <v>1215</v>
      </c>
    </row>
    <row r="53" spans="1:9" s="23" customFormat="1" ht="16.5" customHeight="1" x14ac:dyDescent="0.25">
      <c r="A53" s="13">
        <v>46</v>
      </c>
      <c r="B53" s="27" t="s">
        <v>55</v>
      </c>
      <c r="C53" s="9" t="s">
        <v>56</v>
      </c>
      <c r="D53" s="9" t="s">
        <v>57</v>
      </c>
      <c r="E53" s="25" t="s">
        <v>12</v>
      </c>
      <c r="F53" s="26">
        <v>100</v>
      </c>
      <c r="G53" s="18">
        <v>10.75</v>
      </c>
      <c r="H53" s="22">
        <f>F53*G53</f>
        <v>1075</v>
      </c>
      <c r="I53" s="22">
        <f>H53*1.2</f>
        <v>1290</v>
      </c>
    </row>
    <row r="54" spans="1:9" s="23" customFormat="1" ht="16.5" customHeight="1" x14ac:dyDescent="0.25">
      <c r="A54" s="13">
        <v>47</v>
      </c>
      <c r="B54" s="27" t="s">
        <v>58</v>
      </c>
      <c r="C54" s="9" t="s">
        <v>23</v>
      </c>
      <c r="D54" s="9" t="s">
        <v>59</v>
      </c>
      <c r="E54" s="25" t="s">
        <v>16</v>
      </c>
      <c r="F54" s="26">
        <v>108</v>
      </c>
      <c r="G54" s="18">
        <v>148.49</v>
      </c>
      <c r="H54" s="22">
        <f>F54*G54</f>
        <v>16036.920000000002</v>
      </c>
      <c r="I54" s="22">
        <f>H54*1.2</f>
        <v>19244.304</v>
      </c>
    </row>
    <row r="55" spans="1:9" ht="15.75" x14ac:dyDescent="0.25">
      <c r="A55" s="9"/>
      <c r="B55" s="10" t="s">
        <v>10</v>
      </c>
      <c r="C55" s="9"/>
      <c r="D55" s="9"/>
      <c r="E55" s="9"/>
      <c r="F55" s="9"/>
      <c r="G55" s="11"/>
      <c r="H55" s="12">
        <f>SUM(H8:H54)</f>
        <v>1326887.42</v>
      </c>
      <c r="I55" s="12">
        <f>SUM(I8:I54)</f>
        <v>1592264.9040000006</v>
      </c>
    </row>
  </sheetData>
  <mergeCells count="2">
    <mergeCell ref="B4:G4"/>
    <mergeCell ref="A5:G5"/>
  </mergeCells>
  <pageMargins left="0" right="0" top="0" bottom="0" header="0.31496062992125984" footer="0.31496062992125984"/>
  <pageSetup paperSize="9" scale="9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2021-04-02T09:38:33Z</cp:lastPrinted>
  <dcterms:created xsi:type="dcterms:W3CDTF">2019-11-06T12:34:09Z</dcterms:created>
  <dcterms:modified xsi:type="dcterms:W3CDTF">2021-04-05T15:53:17Z</dcterms:modified>
</cp:coreProperties>
</file>