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ЗК 08 47 КК\"/>
    </mc:Choice>
  </mc:AlternateContent>
  <bookViews>
    <workbookView xWindow="0" yWindow="0" windowWidth="21600" windowHeight="9045"/>
  </bookViews>
  <sheets>
    <sheet name="Лот 9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  <c r="J5" i="1" l="1"/>
  <c r="J22" i="1" l="1"/>
  <c r="I22" i="1"/>
</calcChain>
</file>

<file path=xl/sharedStrings.xml><?xml version="1.0" encoding="utf-8"?>
<sst xmlns="http://schemas.openxmlformats.org/spreadsheetml/2006/main" count="103" uniqueCount="56">
  <si>
    <t>№ п/п</t>
  </si>
  <si>
    <t>Наименование материала</t>
  </si>
  <si>
    <t>Ед. изм</t>
  </si>
  <si>
    <t>Размер</t>
  </si>
  <si>
    <t>Количество</t>
  </si>
  <si>
    <t>Цена, руб</t>
  </si>
  <si>
    <t>Сумма без                   НДС</t>
  </si>
  <si>
    <t>Сумма с НДС 20%</t>
  </si>
  <si>
    <t xml:space="preserve">Срок поставки </t>
  </si>
  <si>
    <t>Марка</t>
  </si>
  <si>
    <t>ГОСТ</t>
  </si>
  <si>
    <t>шт</t>
  </si>
  <si>
    <t>Итого</t>
  </si>
  <si>
    <t>Заместитель директора</t>
  </si>
  <si>
    <t>В.В. Ракитин</t>
  </si>
  <si>
    <t>Техническое задание</t>
  </si>
  <si>
    <t>до 31.12.2020г.</t>
  </si>
  <si>
    <t xml:space="preserve">Муфта </t>
  </si>
  <si>
    <t>VTm.303.N.002020</t>
  </si>
  <si>
    <t>20х20</t>
  </si>
  <si>
    <t>VTm.303.N.003232</t>
  </si>
  <si>
    <t>32х32</t>
  </si>
  <si>
    <t>VTm.303.N.003220</t>
  </si>
  <si>
    <t>32х20</t>
  </si>
  <si>
    <t>Муфта с наружной резьбой</t>
  </si>
  <si>
    <t>VTm.301.N.002004</t>
  </si>
  <si>
    <t>32х 1/2</t>
  </si>
  <si>
    <t>VTm.301.N.002005</t>
  </si>
  <si>
    <t>VTm.301.N.003206</t>
  </si>
  <si>
    <t>32х1</t>
  </si>
  <si>
    <t>20х3/4</t>
  </si>
  <si>
    <t>VTm.301.N.003205</t>
  </si>
  <si>
    <t>32х 3/4</t>
  </si>
  <si>
    <t>Муфта с внутренней резьбой</t>
  </si>
  <si>
    <t>VTm.302.N.003207</t>
  </si>
  <si>
    <t>Тройник для металлопластиковых труб</t>
  </si>
  <si>
    <t>VTm.331.N.323232</t>
  </si>
  <si>
    <t>32х32х32</t>
  </si>
  <si>
    <t>20х20х20</t>
  </si>
  <si>
    <t>VTm.331.N.202020</t>
  </si>
  <si>
    <t>Уголок для металлопластиковых труб</t>
  </si>
  <si>
    <t>VTm.351.N.002020</t>
  </si>
  <si>
    <t>VTm.351.N.003232</t>
  </si>
  <si>
    <t>VALTEC PEX-AL-PEX</t>
  </si>
  <si>
    <t xml:space="preserve">32×3,0 </t>
  </si>
  <si>
    <t>V3230</t>
  </si>
  <si>
    <t>м</t>
  </si>
  <si>
    <t>Тройник HP для металлопласти-ковых труб</t>
  </si>
  <si>
    <t>VTm.333</t>
  </si>
  <si>
    <t xml:space="preserve">20×2,0 </t>
  </si>
  <si>
    <t xml:space="preserve">ТУ 2248-002-39564670-2006 </t>
  </si>
  <si>
    <t>V2020</t>
  </si>
  <si>
    <t xml:space="preserve">32× 1 ×32 </t>
  </si>
  <si>
    <t>PEX-b/AI/PEX-b  95°C-1,0 МПа</t>
  </si>
  <si>
    <t>20х1/2</t>
  </si>
  <si>
    <t xml:space="preserve">Труба металлопластиковая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</si>
</sst>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</font>
    <font>
      <sz val="8"/>
      <name val="Arial"/>
      <family val="2"/>
    </font>
    <font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vertical="top" wrapText="1"/>
    </xf>
    <xf numFmtId="0" fontId="5" fillId="2" borderId="4" xfId="1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0" xfId="0" applyFont="1" applyBorder="1"/>
    <xf numFmtId="0" fontId="6" fillId="3" borderId="0" xfId="0" applyNumberFormat="1" applyFont="1" applyFill="1" applyBorder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6" fillId="3" borderId="4" xfId="0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vertical="center" wrapText="1"/>
    </xf>
    <xf numFmtId="4" fontId="5" fillId="2" borderId="2" xfId="1" applyNumberFormat="1" applyFont="1" applyFill="1" applyBorder="1" applyAlignment="1">
      <alignment horizontal="center" vertical="center"/>
    </xf>
    <xf numFmtId="12" fontId="5" fillId="2" borderId="4" xfId="1" applyNumberFormat="1" applyFont="1" applyFill="1" applyBorder="1" applyAlignment="1">
      <alignment horizontal="center" vertical="center"/>
    </xf>
    <xf numFmtId="3" fontId="5" fillId="2" borderId="4" xfId="1" applyNumberFormat="1" applyFont="1" applyFill="1" applyBorder="1" applyAlignment="1">
      <alignment horizontal="center" vertical="center"/>
    </xf>
    <xf numFmtId="4" fontId="5" fillId="2" borderId="4" xfId="1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top"/>
    </xf>
    <xf numFmtId="0" fontId="2" fillId="2" borderId="0" xfId="0" applyFont="1" applyFill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0" xfId="0" applyFill="1"/>
    <xf numFmtId="2" fontId="4" fillId="2" borderId="5" xfId="0" applyNumberFormat="1" applyFont="1" applyFill="1" applyBorder="1" applyAlignment="1">
      <alignment horizontal="center" vertical="top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vertical="top" wrapText="1"/>
    </xf>
    <xf numFmtId="0" fontId="9" fillId="0" borderId="0" xfId="0" applyFont="1" applyAlignment="1"/>
    <xf numFmtId="0" fontId="10" fillId="0" borderId="1" xfId="0" applyFont="1" applyBorder="1" applyAlignment="1">
      <alignment horizontal="right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7" zoomScaleNormal="100" zoomScaleSheetLayoutView="106" workbookViewId="0">
      <selection activeCell="H19" sqref="H19"/>
    </sheetView>
  </sheetViews>
  <sheetFormatPr defaultRowHeight="11.25" x14ac:dyDescent="0.2"/>
  <cols>
    <col min="1" max="1" width="3.6640625" customWidth="1"/>
    <col min="2" max="2" width="32" customWidth="1"/>
    <col min="3" max="3" width="6" customWidth="1"/>
    <col min="4" max="4" width="26.1640625" customWidth="1"/>
    <col min="5" max="5" width="16.6640625" customWidth="1"/>
    <col min="6" max="6" width="13.33203125" customWidth="1"/>
    <col min="7" max="7" width="11.6640625" customWidth="1"/>
    <col min="8" max="8" width="10.33203125" style="32" customWidth="1"/>
    <col min="9" max="9" width="13" customWidth="1"/>
    <col min="10" max="10" width="13.83203125" customWidth="1"/>
    <col min="11" max="11" width="16.5" customWidth="1"/>
  </cols>
  <sheetData>
    <row r="1" spans="1:11" ht="12.75" customHeight="1" x14ac:dyDescent="0.35">
      <c r="H1" s="29"/>
    </row>
    <row r="2" spans="1:11" ht="23.25" customHeight="1" x14ac:dyDescent="0.3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" x14ac:dyDescent="0.2">
      <c r="A3" s="40" t="s">
        <v>0</v>
      </c>
      <c r="B3" s="40" t="s">
        <v>1</v>
      </c>
      <c r="C3" s="40" t="s">
        <v>2</v>
      </c>
      <c r="D3" s="1"/>
      <c r="E3" s="1"/>
      <c r="F3" s="46" t="s">
        <v>3</v>
      </c>
      <c r="G3" s="40" t="s">
        <v>4</v>
      </c>
      <c r="H3" s="40" t="s">
        <v>5</v>
      </c>
      <c r="I3" s="40" t="s">
        <v>6</v>
      </c>
      <c r="J3" s="40" t="s">
        <v>7</v>
      </c>
      <c r="K3" s="40" t="s">
        <v>8</v>
      </c>
    </row>
    <row r="4" spans="1:11" ht="12" x14ac:dyDescent="0.2">
      <c r="A4" s="45"/>
      <c r="B4" s="45"/>
      <c r="C4" s="45"/>
      <c r="D4" s="2" t="s">
        <v>9</v>
      </c>
      <c r="E4" s="2" t="s">
        <v>10</v>
      </c>
      <c r="F4" s="47"/>
      <c r="G4" s="45"/>
      <c r="H4" s="48"/>
      <c r="I4" s="45"/>
      <c r="J4" s="41"/>
      <c r="K4" s="41"/>
    </row>
    <row r="5" spans="1:11" ht="12" x14ac:dyDescent="0.2">
      <c r="A5" s="21">
        <v>1</v>
      </c>
      <c r="B5" s="22" t="s">
        <v>17</v>
      </c>
      <c r="C5" s="8" t="s">
        <v>11</v>
      </c>
      <c r="D5" s="9" t="s">
        <v>18</v>
      </c>
      <c r="E5" s="23"/>
      <c r="F5" s="23" t="s">
        <v>19</v>
      </c>
      <c r="G5" s="21">
        <v>595</v>
      </c>
      <c r="H5" s="33">
        <v>138</v>
      </c>
      <c r="I5" s="9">
        <f>H5*G5</f>
        <v>82110</v>
      </c>
      <c r="J5" s="9">
        <f>H5*G5*1.2</f>
        <v>98532</v>
      </c>
      <c r="K5" s="10" t="s">
        <v>16</v>
      </c>
    </row>
    <row r="6" spans="1:11" ht="12" x14ac:dyDescent="0.2">
      <c r="A6" s="3">
        <v>2</v>
      </c>
      <c r="B6" s="22" t="s">
        <v>17</v>
      </c>
      <c r="C6" s="4" t="s">
        <v>11</v>
      </c>
      <c r="D6" s="9" t="s">
        <v>20</v>
      </c>
      <c r="E6" s="6"/>
      <c r="F6" s="6" t="s">
        <v>21</v>
      </c>
      <c r="G6" s="3">
        <v>425</v>
      </c>
      <c r="H6" s="33">
        <v>359</v>
      </c>
      <c r="I6" s="9">
        <f t="shared" ref="I6:I21" si="0">H6*G6</f>
        <v>152575</v>
      </c>
      <c r="J6" s="9">
        <f t="shared" ref="J6:J21" si="1">H6*G6*1.2</f>
        <v>183090</v>
      </c>
      <c r="K6" s="7" t="s">
        <v>16</v>
      </c>
    </row>
    <row r="7" spans="1:11" ht="17.25" customHeight="1" x14ac:dyDescent="0.2">
      <c r="A7" s="3">
        <v>3</v>
      </c>
      <c r="B7" s="22" t="s">
        <v>17</v>
      </c>
      <c r="C7" s="4" t="s">
        <v>11</v>
      </c>
      <c r="D7" s="9" t="s">
        <v>22</v>
      </c>
      <c r="E7" s="4"/>
      <c r="F7" s="4" t="s">
        <v>23</v>
      </c>
      <c r="G7" s="4">
        <v>1700</v>
      </c>
      <c r="H7" s="33">
        <v>277</v>
      </c>
      <c r="I7" s="9">
        <f t="shared" si="0"/>
        <v>470900</v>
      </c>
      <c r="J7" s="9">
        <f t="shared" si="1"/>
        <v>565080</v>
      </c>
      <c r="K7" s="7" t="s">
        <v>16</v>
      </c>
    </row>
    <row r="8" spans="1:11" ht="17.25" customHeight="1" x14ac:dyDescent="0.2">
      <c r="A8" s="3">
        <v>4</v>
      </c>
      <c r="B8" s="22" t="s">
        <v>24</v>
      </c>
      <c r="C8" s="4" t="s">
        <v>11</v>
      </c>
      <c r="D8" s="9" t="s">
        <v>25</v>
      </c>
      <c r="E8" s="4"/>
      <c r="F8" s="24" t="s">
        <v>54</v>
      </c>
      <c r="G8" s="4">
        <v>2550</v>
      </c>
      <c r="H8" s="33">
        <v>87.8</v>
      </c>
      <c r="I8" s="9">
        <f t="shared" si="0"/>
        <v>223890</v>
      </c>
      <c r="J8" s="9">
        <f t="shared" si="1"/>
        <v>268668</v>
      </c>
      <c r="K8" s="10" t="s">
        <v>16</v>
      </c>
    </row>
    <row r="9" spans="1:11" ht="17.25" customHeight="1" x14ac:dyDescent="0.2">
      <c r="A9" s="21">
        <v>5</v>
      </c>
      <c r="B9" s="22" t="s">
        <v>24</v>
      </c>
      <c r="C9" s="4" t="s">
        <v>11</v>
      </c>
      <c r="D9" s="9" t="s">
        <v>25</v>
      </c>
      <c r="E9" s="4"/>
      <c r="F9" s="4" t="s">
        <v>26</v>
      </c>
      <c r="G9" s="4">
        <v>1700</v>
      </c>
      <c r="H9" s="33">
        <v>187</v>
      </c>
      <c r="I9" s="9">
        <f t="shared" si="0"/>
        <v>317900</v>
      </c>
      <c r="J9" s="9">
        <f t="shared" si="1"/>
        <v>381480</v>
      </c>
      <c r="K9" s="7" t="s">
        <v>16</v>
      </c>
    </row>
    <row r="10" spans="1:11" ht="17.25" customHeight="1" x14ac:dyDescent="0.2">
      <c r="A10" s="3">
        <v>6</v>
      </c>
      <c r="B10" s="22" t="s">
        <v>24</v>
      </c>
      <c r="C10" s="4" t="s">
        <v>11</v>
      </c>
      <c r="D10" s="9" t="s">
        <v>28</v>
      </c>
      <c r="E10" s="4"/>
      <c r="F10" s="4" t="s">
        <v>29</v>
      </c>
      <c r="G10" s="25">
        <v>2125</v>
      </c>
      <c r="H10" s="33">
        <v>197</v>
      </c>
      <c r="I10" s="9">
        <f t="shared" si="0"/>
        <v>418625</v>
      </c>
      <c r="J10" s="9">
        <f t="shared" si="1"/>
        <v>502350</v>
      </c>
      <c r="K10" s="7" t="s">
        <v>16</v>
      </c>
    </row>
    <row r="11" spans="1:11" ht="17.25" customHeight="1" x14ac:dyDescent="0.2">
      <c r="A11" s="21">
        <v>7</v>
      </c>
      <c r="B11" s="22" t="s">
        <v>24</v>
      </c>
      <c r="C11" s="4" t="s">
        <v>11</v>
      </c>
      <c r="D11" s="9" t="s">
        <v>27</v>
      </c>
      <c r="E11" s="4"/>
      <c r="F11" s="4" t="s">
        <v>30</v>
      </c>
      <c r="G11" s="4">
        <v>170</v>
      </c>
      <c r="H11" s="28">
        <v>189.23</v>
      </c>
      <c r="I11" s="9">
        <f t="shared" si="0"/>
        <v>32169.1</v>
      </c>
      <c r="J11" s="9">
        <f t="shared" si="1"/>
        <v>38602.92</v>
      </c>
      <c r="K11" s="10" t="s">
        <v>16</v>
      </c>
    </row>
    <row r="12" spans="1:11" ht="17.25" customHeight="1" x14ac:dyDescent="0.2">
      <c r="A12" s="3">
        <v>8</v>
      </c>
      <c r="B12" s="22" t="s">
        <v>24</v>
      </c>
      <c r="C12" s="4" t="s">
        <v>11</v>
      </c>
      <c r="D12" s="5" t="s">
        <v>31</v>
      </c>
      <c r="E12" s="4"/>
      <c r="F12" s="4" t="s">
        <v>32</v>
      </c>
      <c r="G12" s="4">
        <v>170</v>
      </c>
      <c r="H12" s="28">
        <v>450.83</v>
      </c>
      <c r="I12" s="9">
        <f t="shared" si="0"/>
        <v>76641.099999999991</v>
      </c>
      <c r="J12" s="9">
        <f t="shared" si="1"/>
        <v>91969.319999999992</v>
      </c>
      <c r="K12" s="7" t="s">
        <v>16</v>
      </c>
    </row>
    <row r="13" spans="1:11" ht="17.25" customHeight="1" x14ac:dyDescent="0.2">
      <c r="A13" s="3">
        <v>9</v>
      </c>
      <c r="B13" s="26" t="s">
        <v>33</v>
      </c>
      <c r="C13" s="4" t="s">
        <v>11</v>
      </c>
      <c r="D13" s="5" t="s">
        <v>34</v>
      </c>
      <c r="E13" s="4"/>
      <c r="F13" s="4" t="s">
        <v>29</v>
      </c>
      <c r="G13" s="25">
        <v>1275</v>
      </c>
      <c r="H13" s="33">
        <v>197</v>
      </c>
      <c r="I13" s="9">
        <f t="shared" si="0"/>
        <v>251175</v>
      </c>
      <c r="J13" s="9">
        <f t="shared" si="1"/>
        <v>301410</v>
      </c>
      <c r="K13" s="7" t="s">
        <v>16</v>
      </c>
    </row>
    <row r="14" spans="1:11" ht="30" customHeight="1" x14ac:dyDescent="0.2">
      <c r="A14" s="3">
        <v>10</v>
      </c>
      <c r="B14" s="34" t="s">
        <v>55</v>
      </c>
      <c r="C14" s="4" t="s">
        <v>46</v>
      </c>
      <c r="D14" s="38" t="s">
        <v>53</v>
      </c>
      <c r="E14" s="35" t="s">
        <v>50</v>
      </c>
      <c r="F14" s="27" t="s">
        <v>49</v>
      </c>
      <c r="G14" s="25">
        <v>1700</v>
      </c>
      <c r="H14" s="33">
        <v>67.33</v>
      </c>
      <c r="I14" s="9">
        <f t="shared" si="0"/>
        <v>114461</v>
      </c>
      <c r="J14" s="9">
        <f t="shared" si="1"/>
        <v>137353.19999999998</v>
      </c>
      <c r="K14" s="10" t="s">
        <v>16</v>
      </c>
    </row>
    <row r="15" spans="1:11" ht="17.25" customHeight="1" x14ac:dyDescent="0.2">
      <c r="A15" s="21">
        <v>11</v>
      </c>
      <c r="B15" s="34" t="s">
        <v>55</v>
      </c>
      <c r="C15" s="4" t="s">
        <v>46</v>
      </c>
      <c r="D15" s="27" t="s">
        <v>43</v>
      </c>
      <c r="E15" s="27" t="s">
        <v>51</v>
      </c>
      <c r="F15" s="4" t="s">
        <v>49</v>
      </c>
      <c r="G15" s="25">
        <v>8500</v>
      </c>
      <c r="H15" s="33">
        <v>82</v>
      </c>
      <c r="I15" s="9">
        <f t="shared" si="0"/>
        <v>697000</v>
      </c>
      <c r="J15" s="9">
        <f t="shared" si="1"/>
        <v>836400</v>
      </c>
      <c r="K15" s="7" t="s">
        <v>16</v>
      </c>
    </row>
    <row r="16" spans="1:11" ht="17.25" customHeight="1" x14ac:dyDescent="0.2">
      <c r="A16" s="3">
        <v>12</v>
      </c>
      <c r="B16" s="34" t="s">
        <v>55</v>
      </c>
      <c r="C16" s="4" t="s">
        <v>46</v>
      </c>
      <c r="D16" s="9" t="s">
        <v>43</v>
      </c>
      <c r="E16" s="36" t="s">
        <v>45</v>
      </c>
      <c r="F16" s="27" t="s">
        <v>44</v>
      </c>
      <c r="G16" s="25">
        <v>4250</v>
      </c>
      <c r="H16" s="33">
        <v>277</v>
      </c>
      <c r="I16" s="9">
        <f t="shared" si="0"/>
        <v>1177250</v>
      </c>
      <c r="J16" s="9">
        <f t="shared" si="1"/>
        <v>1412700</v>
      </c>
      <c r="K16" s="7" t="s">
        <v>16</v>
      </c>
    </row>
    <row r="17" spans="1:11" ht="34.5" customHeight="1" x14ac:dyDescent="0.2">
      <c r="A17" s="21">
        <v>13</v>
      </c>
      <c r="B17" s="11" t="s">
        <v>35</v>
      </c>
      <c r="C17" s="4" t="s">
        <v>11</v>
      </c>
      <c r="D17" s="12" t="s">
        <v>36</v>
      </c>
      <c r="E17" s="4"/>
      <c r="F17" s="4" t="s">
        <v>37</v>
      </c>
      <c r="G17" s="4">
        <v>850</v>
      </c>
      <c r="H17" s="28">
        <v>467</v>
      </c>
      <c r="I17" s="9">
        <f t="shared" si="0"/>
        <v>396950</v>
      </c>
      <c r="J17" s="9">
        <f t="shared" si="1"/>
        <v>476340</v>
      </c>
      <c r="K17" s="10" t="s">
        <v>16</v>
      </c>
    </row>
    <row r="18" spans="1:11" ht="32.25" customHeight="1" x14ac:dyDescent="0.2">
      <c r="A18" s="3">
        <v>14</v>
      </c>
      <c r="B18" s="34" t="s">
        <v>47</v>
      </c>
      <c r="C18" s="4" t="s">
        <v>11</v>
      </c>
      <c r="D18" s="9" t="s">
        <v>48</v>
      </c>
      <c r="E18" s="13"/>
      <c r="F18" s="27" t="s">
        <v>52</v>
      </c>
      <c r="G18" s="25">
        <v>425</v>
      </c>
      <c r="H18" s="37">
        <v>890</v>
      </c>
      <c r="I18" s="9">
        <f t="shared" si="0"/>
        <v>378250</v>
      </c>
      <c r="J18" s="9">
        <f t="shared" si="1"/>
        <v>453900</v>
      </c>
      <c r="K18" s="7" t="s">
        <v>16</v>
      </c>
    </row>
    <row r="19" spans="1:11" ht="36.75" customHeight="1" x14ac:dyDescent="0.2">
      <c r="A19" s="3">
        <v>15</v>
      </c>
      <c r="B19" s="11" t="s">
        <v>35</v>
      </c>
      <c r="C19" s="4" t="s">
        <v>11</v>
      </c>
      <c r="D19" s="12" t="s">
        <v>39</v>
      </c>
      <c r="E19" s="4"/>
      <c r="F19" s="4" t="s">
        <v>38</v>
      </c>
      <c r="G19" s="4">
        <v>1700</v>
      </c>
      <c r="H19" s="33">
        <v>217</v>
      </c>
      <c r="I19" s="9">
        <f t="shared" si="0"/>
        <v>368900</v>
      </c>
      <c r="J19" s="9">
        <f t="shared" si="1"/>
        <v>442680</v>
      </c>
      <c r="K19" s="7" t="s">
        <v>16</v>
      </c>
    </row>
    <row r="20" spans="1:11" ht="30" customHeight="1" x14ac:dyDescent="0.2">
      <c r="A20" s="3">
        <v>16</v>
      </c>
      <c r="B20" s="11" t="s">
        <v>40</v>
      </c>
      <c r="C20" s="4" t="s">
        <v>11</v>
      </c>
      <c r="D20" s="12" t="s">
        <v>41</v>
      </c>
      <c r="E20" s="4"/>
      <c r="F20" s="4" t="s">
        <v>19</v>
      </c>
      <c r="G20" s="4">
        <v>1700</v>
      </c>
      <c r="H20" s="33">
        <v>155</v>
      </c>
      <c r="I20" s="9">
        <f t="shared" si="0"/>
        <v>263500</v>
      </c>
      <c r="J20" s="9">
        <f t="shared" si="1"/>
        <v>316200</v>
      </c>
      <c r="K20" s="10" t="s">
        <v>16</v>
      </c>
    </row>
    <row r="21" spans="1:11" ht="31.5" customHeight="1" x14ac:dyDescent="0.2">
      <c r="A21" s="21">
        <v>17</v>
      </c>
      <c r="B21" s="11" t="s">
        <v>40</v>
      </c>
      <c r="C21" s="4" t="s">
        <v>11</v>
      </c>
      <c r="D21" s="12" t="s">
        <v>42</v>
      </c>
      <c r="E21" s="4"/>
      <c r="F21" s="4" t="s">
        <v>21</v>
      </c>
      <c r="G21" s="4">
        <v>1700</v>
      </c>
      <c r="H21" s="33">
        <v>351</v>
      </c>
      <c r="I21" s="9">
        <f t="shared" si="0"/>
        <v>596700</v>
      </c>
      <c r="J21" s="9">
        <f t="shared" si="1"/>
        <v>716040</v>
      </c>
      <c r="K21" s="7" t="s">
        <v>16</v>
      </c>
    </row>
    <row r="22" spans="1:11" ht="30.75" customHeight="1" x14ac:dyDescent="0.2">
      <c r="A22" s="13"/>
      <c r="B22" s="20" t="s">
        <v>12</v>
      </c>
      <c r="C22" s="13"/>
      <c r="D22" s="13"/>
      <c r="E22" s="13"/>
      <c r="F22" s="13"/>
      <c r="G22" s="13"/>
      <c r="H22" s="30"/>
      <c r="I22" s="39">
        <f>SUM(I5:I21)</f>
        <v>6018996.2000000002</v>
      </c>
      <c r="J22" s="39">
        <f>SUM(J5:J21)</f>
        <v>7222795.4399999995</v>
      </c>
      <c r="K22" s="13"/>
    </row>
    <row r="23" spans="1:11" ht="12" x14ac:dyDescent="0.2">
      <c r="A23" s="14"/>
      <c r="B23" s="15"/>
      <c r="C23" s="14"/>
      <c r="D23" s="14"/>
      <c r="E23" s="14"/>
      <c r="F23" s="14"/>
      <c r="G23" s="14"/>
      <c r="H23" s="31"/>
      <c r="I23" s="16"/>
      <c r="J23" s="16"/>
      <c r="K23" s="14"/>
    </row>
    <row r="24" spans="1:11" ht="12" x14ac:dyDescent="0.2">
      <c r="A24" s="14"/>
      <c r="B24" s="15"/>
      <c r="C24" s="14"/>
      <c r="D24" s="14"/>
      <c r="E24" s="14"/>
      <c r="F24" s="14"/>
      <c r="G24" s="14"/>
      <c r="H24" s="31"/>
      <c r="I24" s="16"/>
      <c r="J24" s="16"/>
      <c r="K24" s="14"/>
    </row>
    <row r="25" spans="1:11" ht="15.75" x14ac:dyDescent="0.25">
      <c r="A25" s="14"/>
      <c r="B25" s="42" t="s">
        <v>13</v>
      </c>
      <c r="C25" s="49"/>
      <c r="D25" s="49"/>
      <c r="E25" s="17"/>
      <c r="F25" s="17" t="s">
        <v>14</v>
      </c>
      <c r="G25" s="17"/>
      <c r="H25" s="31"/>
      <c r="I25" s="16"/>
      <c r="J25" s="16"/>
      <c r="K25" s="14"/>
    </row>
    <row r="27" spans="1:11" ht="15.75" x14ac:dyDescent="0.25">
      <c r="B27" s="42"/>
      <c r="C27" s="43"/>
      <c r="D27" s="43"/>
      <c r="E27" s="18"/>
      <c r="F27" s="19"/>
      <c r="G27" s="19"/>
    </row>
  </sheetData>
  <mergeCells count="12">
    <mergeCell ref="K3:K4"/>
    <mergeCell ref="B27:D27"/>
    <mergeCell ref="A2:K2"/>
    <mergeCell ref="A3:A4"/>
    <mergeCell ref="B3:B4"/>
    <mergeCell ref="C3:C4"/>
    <mergeCell ref="F3:F4"/>
    <mergeCell ref="G3:G4"/>
    <mergeCell ref="H3:H4"/>
    <mergeCell ref="I3:I4"/>
    <mergeCell ref="J3:J4"/>
    <mergeCell ref="B25:D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2020-04-16T07:33:13Z</cp:lastPrinted>
  <dcterms:created xsi:type="dcterms:W3CDTF">2019-12-26T08:04:17Z</dcterms:created>
  <dcterms:modified xsi:type="dcterms:W3CDTF">2020-04-16T07:34:05Z</dcterms:modified>
</cp:coreProperties>
</file>