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14" i="2"/>
  <c r="I13"/>
  <c r="I12"/>
  <c r="I11"/>
  <c r="I10"/>
  <c r="I9"/>
  <c r="I8"/>
  <c r="I7"/>
  <c r="I6"/>
  <c r="I15" s="1"/>
  <c r="H6"/>
  <c r="H7"/>
  <c r="H8"/>
  <c r="H9"/>
  <c r="H10"/>
  <c r="H11"/>
  <c r="H12"/>
  <c r="H13"/>
  <c r="H14"/>
  <c r="H15" l="1"/>
</calcChain>
</file>

<file path=xl/sharedStrings.xml><?xml version="1.0" encoding="utf-8"?>
<sst xmlns="http://schemas.openxmlformats.org/spreadsheetml/2006/main" count="62" uniqueCount="37">
  <si>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</si>
  <si>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</si>
  <si>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</si>
  <si>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</si>
  <si>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</si>
  <si>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</si>
  <si>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</si>
  <si>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</si>
  <si>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шт.</t>
  </si>
  <si>
    <t>Итого:</t>
  </si>
  <si>
    <t>СДВЧ01-3-003-24В</t>
  </si>
  <si>
    <t>ДПВ01-040-017</t>
  </si>
  <si>
    <t>ПКсП40-005-001</t>
  </si>
  <si>
    <t>ПКсП40-006-001</t>
  </si>
  <si>
    <t>ПКсП40-004-001</t>
  </si>
  <si>
    <t>ДПВ01-030-018</t>
  </si>
  <si>
    <t>ДПВ01-025(05)-013</t>
  </si>
  <si>
    <t xml:space="preserve">ДПВ01-020(05)-012 </t>
  </si>
  <si>
    <t>Светильник купе, полукупе, с/о 
 (или эквивалент)</t>
  </si>
  <si>
    <t xml:space="preserve">Светильник местного освещения </t>
  </si>
  <si>
    <t xml:space="preserve">Светильник тамбура </t>
  </si>
  <si>
    <t xml:space="preserve">Поручень коридора с подсветкой </t>
  </si>
  <si>
    <t xml:space="preserve">Светильник коридора </t>
  </si>
  <si>
    <t xml:space="preserve">Светильник косого коридора
  </t>
  </si>
  <si>
    <t>Светильник туалета</t>
  </si>
  <si>
    <t>1 кв-л.2021г.</t>
  </si>
  <si>
    <t>1 кв-л.2021г..</t>
  </si>
  <si>
    <t>ДПВ01-030(05)-016</t>
  </si>
  <si>
    <t>ЭЛЖС.154321.001 ТУ</t>
  </si>
  <si>
    <t xml:space="preserve">                                                         </t>
  </si>
  <si>
    <t xml:space="preserve">              к запросу котировок цен №058/ТВРЗ/2020</t>
  </si>
  <si>
    <t xml:space="preserve">                                                                                                                                                                   Приложение №57
</t>
  </si>
  <si>
    <t>Лот №53</t>
  </si>
  <si>
    <t xml:space="preserve">Срок поставки до </t>
  </si>
  <si>
    <t>Стоимость           руб. с НДС</t>
  </si>
  <si>
    <t>Заместитель директора (по коммерческой работе)                                                                                                                                                  А.А.Кошеренков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</si>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</sst>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4" workbookViewId="0">
      <selection activeCell="L8" sqref="L8"/>
    </sheetView>
  </sheetViews>
  <sheetFormatPr defaultRowHeight="15"/>
  <cols>
    <col min="2" max="2" width="26.28515625" customWidth="1"/>
    <col min="3" max="3" width="23.42578125" customWidth="1"/>
    <col min="4" max="4" width="23.28515625" customWidth="1"/>
    <col min="7" max="7" width="10.28515625" customWidth="1"/>
    <col min="8" max="9" width="14.42578125" customWidth="1"/>
    <col min="10" max="10" width="14.85546875" customWidth="1"/>
  </cols>
  <sheetData>
    <row r="1" spans="1:12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2">
      <c r="A2" s="18"/>
      <c r="B2" s="18"/>
      <c r="C2" s="18"/>
      <c r="D2" s="18"/>
      <c r="E2" s="18" t="s">
        <v>29</v>
      </c>
      <c r="F2" s="18"/>
      <c r="G2" s="35" t="s">
        <v>30</v>
      </c>
      <c r="H2" s="35"/>
      <c r="I2" s="35"/>
      <c r="J2" s="35"/>
    </row>
    <row r="3" spans="1:12" ht="18.75">
      <c r="A3" s="18"/>
      <c r="B3" s="18"/>
      <c r="C3" s="18"/>
      <c r="D3" s="18"/>
      <c r="E3" s="34" t="s">
        <v>32</v>
      </c>
      <c r="F3" s="34"/>
      <c r="G3" s="18"/>
      <c r="H3" s="19"/>
      <c r="I3" s="19"/>
      <c r="J3" s="20"/>
    </row>
    <row r="4" spans="1:12" ht="64.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5" t="s">
        <v>6</v>
      </c>
      <c r="H4" s="26" t="s">
        <v>7</v>
      </c>
      <c r="I4" s="26" t="s">
        <v>34</v>
      </c>
      <c r="J4" s="27" t="s">
        <v>33</v>
      </c>
    </row>
    <row r="5" spans="1:12" ht="15.75" thickBot="1">
      <c r="A5" s="14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>
        <v>7</v>
      </c>
      <c r="H5" s="21">
        <v>8</v>
      </c>
      <c r="I5" s="28">
        <v>9</v>
      </c>
      <c r="J5" s="22">
        <v>10</v>
      </c>
    </row>
    <row r="6" spans="1:12" ht="30">
      <c r="A6" s="15">
        <v>1</v>
      </c>
      <c r="B6" s="1" t="s">
        <v>19</v>
      </c>
      <c r="C6" s="1" t="s">
        <v>10</v>
      </c>
      <c r="D6" s="1" t="s">
        <v>28</v>
      </c>
      <c r="E6" s="1" t="s">
        <v>8</v>
      </c>
      <c r="F6" s="1">
        <v>468</v>
      </c>
      <c r="G6" s="1">
        <v>748.56</v>
      </c>
      <c r="H6" s="3">
        <f t="shared" ref="H6:H14" si="0">G6*F6</f>
        <v>350326.07999999996</v>
      </c>
      <c r="I6" s="29">
        <f>H6*1.2</f>
        <v>420391.29599999991</v>
      </c>
      <c r="J6" s="4" t="s">
        <v>25</v>
      </c>
    </row>
    <row r="7" spans="1:12">
      <c r="A7" s="16">
        <v>2</v>
      </c>
      <c r="B7" s="2" t="s">
        <v>20</v>
      </c>
      <c r="C7" s="2" t="s">
        <v>11</v>
      </c>
      <c r="D7" s="1" t="s">
        <v>28</v>
      </c>
      <c r="E7" s="2" t="s">
        <v>8</v>
      </c>
      <c r="F7" s="2">
        <v>48</v>
      </c>
      <c r="G7" s="2">
        <v>3426.86</v>
      </c>
      <c r="H7" s="5">
        <f t="shared" si="0"/>
        <v>164489.28</v>
      </c>
      <c r="I7" s="29">
        <f t="shared" ref="I7:I14" si="1">H7*1.2</f>
        <v>197387.136</v>
      </c>
      <c r="J7" s="6" t="s">
        <v>26</v>
      </c>
    </row>
    <row r="8" spans="1:12" ht="30">
      <c r="A8" s="16">
        <v>3</v>
      </c>
      <c r="B8" s="2" t="s">
        <v>21</v>
      </c>
      <c r="C8" s="2" t="s">
        <v>12</v>
      </c>
      <c r="D8" s="17" t="s">
        <v>28</v>
      </c>
      <c r="E8" s="2" t="s">
        <v>8</v>
      </c>
      <c r="F8" s="2">
        <v>96</v>
      </c>
      <c r="G8" s="2">
        <v>2386.65</v>
      </c>
      <c r="H8" s="5">
        <f t="shared" si="0"/>
        <v>229118.40000000002</v>
      </c>
      <c r="I8" s="29">
        <f t="shared" si="1"/>
        <v>274942.08000000002</v>
      </c>
      <c r="J8" s="6" t="s">
        <v>25</v>
      </c>
      <c r="L8" t="s">
        <v>36</v>
      </c>
    </row>
    <row r="9" spans="1:12" ht="30">
      <c r="A9" s="16">
        <v>4</v>
      </c>
      <c r="B9" s="2" t="s">
        <v>21</v>
      </c>
      <c r="C9" s="2" t="s">
        <v>13</v>
      </c>
      <c r="D9" s="17" t="s">
        <v>28</v>
      </c>
      <c r="E9" s="2" t="s">
        <v>8</v>
      </c>
      <c r="F9" s="2">
        <v>12</v>
      </c>
      <c r="G9" s="2">
        <v>2386.65</v>
      </c>
      <c r="H9" s="5">
        <f t="shared" si="0"/>
        <v>28639.800000000003</v>
      </c>
      <c r="I9" s="29">
        <f t="shared" si="1"/>
        <v>34367.760000000002</v>
      </c>
      <c r="J9" s="6" t="s">
        <v>26</v>
      </c>
    </row>
    <row r="10" spans="1:12" ht="30">
      <c r="A10" s="16">
        <v>5</v>
      </c>
      <c r="B10" s="2" t="s">
        <v>21</v>
      </c>
      <c r="C10" s="2" t="s">
        <v>14</v>
      </c>
      <c r="D10" s="17" t="s">
        <v>28</v>
      </c>
      <c r="E10" s="2" t="s">
        <v>8</v>
      </c>
      <c r="F10" s="2">
        <v>12</v>
      </c>
      <c r="G10" s="2">
        <v>2386.65</v>
      </c>
      <c r="H10" s="5">
        <f t="shared" si="0"/>
        <v>28639.800000000003</v>
      </c>
      <c r="I10" s="29">
        <f t="shared" si="1"/>
        <v>34367.760000000002</v>
      </c>
      <c r="J10" s="6" t="s">
        <v>25</v>
      </c>
    </row>
    <row r="11" spans="1:12">
      <c r="A11" s="16">
        <v>6</v>
      </c>
      <c r="B11" s="2" t="s">
        <v>22</v>
      </c>
      <c r="C11" s="2" t="s">
        <v>15</v>
      </c>
      <c r="D11" s="17" t="s">
        <v>28</v>
      </c>
      <c r="E11" s="2" t="s">
        <v>8</v>
      </c>
      <c r="F11" s="2">
        <v>108</v>
      </c>
      <c r="G11" s="2">
        <v>11870.07</v>
      </c>
      <c r="H11" s="5">
        <f t="shared" si="0"/>
        <v>1281967.56</v>
      </c>
      <c r="I11" s="29">
        <f t="shared" si="1"/>
        <v>1538361.0719999999</v>
      </c>
      <c r="J11" s="6" t="s">
        <v>25</v>
      </c>
    </row>
    <row r="12" spans="1:12" ht="45">
      <c r="A12" s="16">
        <v>7</v>
      </c>
      <c r="B12" s="2" t="s">
        <v>23</v>
      </c>
      <c r="C12" s="2" t="s">
        <v>16</v>
      </c>
      <c r="D12" s="17" t="s">
        <v>28</v>
      </c>
      <c r="E12" s="2" t="s">
        <v>8</v>
      </c>
      <c r="F12" s="2">
        <v>24</v>
      </c>
      <c r="G12" s="2">
        <v>7573.13</v>
      </c>
      <c r="H12" s="5">
        <f t="shared" si="0"/>
        <v>181755.12</v>
      </c>
      <c r="I12" s="29">
        <f t="shared" si="1"/>
        <v>218106.144</v>
      </c>
      <c r="J12" s="6" t="s">
        <v>25</v>
      </c>
    </row>
    <row r="13" spans="1:12" ht="28.5" customHeight="1">
      <c r="A13" s="16">
        <v>8</v>
      </c>
      <c r="B13" s="2" t="s">
        <v>18</v>
      </c>
      <c r="C13" s="2" t="s">
        <v>27</v>
      </c>
      <c r="D13" s="17" t="s">
        <v>28</v>
      </c>
      <c r="E13" s="2" t="s">
        <v>8</v>
      </c>
      <c r="F13" s="2">
        <v>132</v>
      </c>
      <c r="G13" s="2">
        <v>7023.86</v>
      </c>
      <c r="H13" s="5">
        <f t="shared" si="0"/>
        <v>927149.5199999999</v>
      </c>
      <c r="I13" s="29">
        <f t="shared" si="1"/>
        <v>1112579.4239999999</v>
      </c>
      <c r="J13" s="6" t="s">
        <v>25</v>
      </c>
    </row>
    <row r="14" spans="1:12">
      <c r="A14" s="16">
        <v>9</v>
      </c>
      <c r="B14" s="2" t="s">
        <v>24</v>
      </c>
      <c r="C14" s="2" t="s">
        <v>17</v>
      </c>
      <c r="D14" s="1" t="s">
        <v>28</v>
      </c>
      <c r="E14" s="2" t="s">
        <v>8</v>
      </c>
      <c r="F14" s="2">
        <v>36</v>
      </c>
      <c r="G14" s="2">
        <v>5473.26</v>
      </c>
      <c r="H14" s="5">
        <f t="shared" si="0"/>
        <v>197037.36000000002</v>
      </c>
      <c r="I14" s="29">
        <f t="shared" si="1"/>
        <v>236444.83199999999</v>
      </c>
      <c r="J14" s="6" t="s">
        <v>26</v>
      </c>
    </row>
    <row r="15" spans="1:12" ht="15.75" thickBot="1">
      <c r="A15" s="7"/>
      <c r="B15" s="8" t="s">
        <v>9</v>
      </c>
      <c r="C15" s="8"/>
      <c r="D15" s="8"/>
      <c r="E15" s="8"/>
      <c r="F15" s="9"/>
      <c r="G15" s="9"/>
      <c r="H15" s="10">
        <f>SUM(H6:H14)</f>
        <v>3389122.92</v>
      </c>
      <c r="I15" s="30">
        <f>SUM(I6:I14)</f>
        <v>4066947.5039999993</v>
      </c>
      <c r="J15" s="11"/>
    </row>
    <row r="18" spans="1:10" ht="15.75">
      <c r="A18" s="31" t="s">
        <v>35</v>
      </c>
      <c r="B18" s="31"/>
      <c r="C18" s="31"/>
      <c r="D18" s="31"/>
      <c r="E18" s="31"/>
      <c r="F18" s="31"/>
      <c r="G18" s="31"/>
      <c r="H18" s="31"/>
      <c r="I18" s="31"/>
      <c r="J18" s="31"/>
    </row>
  </sheetData>
  <sortState ref="B3:K18">
    <sortCondition ref="B3"/>
  </sortState>
  <mergeCells count="4">
    <mergeCell ref="A18:J18"/>
    <mergeCell ref="A1:J1"/>
    <mergeCell ref="E3:F3"/>
    <mergeCell ref="G2:J2"/>
  </mergeCells>
  <pageMargins left="0" right="0" top="0" bottom="0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2020-12-30T07:46:01Z</dcterms:modified>
</cp:coreProperties>
</file>