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Лист1!$A$1:$L$30</definedName>
  </definedNames>
  <calcPr calcId="125725" refMode="R1C1"/>
</workbook>
</file>

<file path=xl/calcChain.xml><?xml version="1.0" encoding="utf-8"?>
<calcChain xmlns="http://schemas.openxmlformats.org/spreadsheetml/2006/main">
  <c r="J25" i="1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J10"/>
  <c r="K10" s="1"/>
  <c r="J9"/>
  <c r="K9" s="1"/>
  <c r="K26" l="1"/>
  <c r="J26"/>
</calcChain>
</file>

<file path=xl/sharedStrings.xml><?xml version="1.0" encoding="utf-8"?>
<sst xmlns="http://schemas.openxmlformats.org/spreadsheetml/2006/main" count="82" uniqueCount="50">
  <si>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</si>
  <si>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</si>
  <si>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</si>
  <si>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</si>
  <si>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</si>
  <si>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</si>
  <si>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руб. без НДС</t>
  </si>
  <si>
    <t>Стоимость руб.без НДС</t>
  </si>
  <si>
    <t>Стоимость руб.с НДС</t>
  </si>
  <si>
    <t>Валик малярный</t>
  </si>
  <si>
    <t xml:space="preserve"> L-180 мм</t>
  </si>
  <si>
    <t>шт</t>
  </si>
  <si>
    <t xml:space="preserve">Валик малярный </t>
  </si>
  <si>
    <t>STAYER</t>
  </si>
  <si>
    <t>15х160</t>
  </si>
  <si>
    <t xml:space="preserve"> L 250</t>
  </si>
  <si>
    <t xml:space="preserve">Валик малярный с ручкой </t>
  </si>
  <si>
    <t xml:space="preserve">STAYER PROFI </t>
  </si>
  <si>
    <t>150х30</t>
  </si>
  <si>
    <t xml:space="preserve">STAYER </t>
  </si>
  <si>
    <t>КР-50</t>
  </si>
  <si>
    <t>КР-25</t>
  </si>
  <si>
    <t xml:space="preserve">КР-60 </t>
  </si>
  <si>
    <t>КФ-25</t>
  </si>
  <si>
    <t>50 мм</t>
  </si>
  <si>
    <t>Профи</t>
  </si>
  <si>
    <t>Шпатель резиновый</t>
  </si>
  <si>
    <t>150 мм</t>
  </si>
  <si>
    <t>ИТОГО</t>
  </si>
  <si>
    <t>10597-87</t>
  </si>
  <si>
    <t>10831-87</t>
  </si>
  <si>
    <t>Валик малярный с меховым покрытием:длина основы-160мм,диаметр основы -15мм,длина ворса-7мм</t>
  </si>
  <si>
    <t>Кисть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</si>
  <si>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плоская(прочность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</si>
  <si>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малярная флейцевая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</si>
  <si>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 xml:space="preserve">Ведро оцинкованное </t>
  </si>
  <si>
    <t>12 литров</t>
  </si>
  <si>
    <t xml:space="preserve">Веник </t>
  </si>
  <si>
    <t>Сорго-Люкс</t>
  </si>
  <si>
    <t>Лопата совковая стальная</t>
  </si>
  <si>
    <t>Лопата штыковая</t>
  </si>
  <si>
    <t>Метла</t>
  </si>
  <si>
    <t xml:space="preserve">Щетка-сметка 3-х рядные </t>
  </si>
  <si>
    <t>450 мм</t>
  </si>
  <si>
    <t>Кисть плоская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щетины),с деревянной ручкой.</t>
  </si>
  <si>
    <t>Срок поставки до</t>
  </si>
  <si>
    <t xml:space="preserve">                                             Лот № 42</t>
  </si>
  <si>
    <t xml:space="preserve">                                                                                       Приложение № 46</t>
  </si>
  <si>
    <t xml:space="preserve">                                                                                                    к запросу котировок цен №058/ТВРЗ/2020</t>
  </si>
  <si>
    <t>Заместитель директора по коммерческой работе    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</si>
</sst>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164" formatCode="0.00;[Red]\-0.0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1" fillId="3" borderId="1" xfId="2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vertical="top" wrapText="1"/>
    </xf>
    <xf numFmtId="0" fontId="11" fillId="0" borderId="1" xfId="3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4" fontId="9" fillId="2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4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Normal="100" zoomScaleSheetLayoutView="100" workbookViewId="0">
      <selection activeCell="N26" sqref="N26"/>
    </sheetView>
  </sheetViews>
  <sheetFormatPr defaultColWidth="8.85546875" defaultRowHeight="12.75"/>
  <cols>
    <col min="1" max="1" width="4.28515625" style="5" customWidth="1"/>
    <col min="2" max="2" width="28.5703125" style="3" customWidth="1"/>
    <col min="3" max="3" width="12.5703125" style="3" customWidth="1"/>
    <col min="4" max="4" width="14.7109375" style="3" customWidth="1"/>
    <col min="5" max="5" width="14.85546875" style="3" customWidth="1"/>
    <col min="6" max="6" width="9" style="3" customWidth="1"/>
    <col min="7" max="7" width="11.7109375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1.5703125" style="3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" t="s">
        <v>47</v>
      </c>
    </row>
    <row r="2" spans="1:12">
      <c r="A2" s="1"/>
      <c r="B2" s="2"/>
      <c r="C2" s="2"/>
      <c r="D2" s="2"/>
      <c r="E2" s="2"/>
      <c r="F2" s="2"/>
      <c r="G2" s="2"/>
      <c r="H2" s="1" t="s">
        <v>48</v>
      </c>
    </row>
    <row r="3" spans="1:12">
      <c r="A3" s="1"/>
      <c r="B3" s="2"/>
      <c r="C3" s="2"/>
      <c r="D3" s="2"/>
      <c r="E3" s="2"/>
      <c r="F3" s="2"/>
      <c r="G3" s="2"/>
      <c r="H3" s="4"/>
    </row>
    <row r="5" spans="1:12" s="2" customFormat="1" ht="16.899999999999999" customHeight="1">
      <c r="A5" s="45" t="s">
        <v>46</v>
      </c>
      <c r="B5" s="46"/>
      <c r="C5" s="46"/>
      <c r="D5" s="46"/>
      <c r="E5" s="46"/>
      <c r="F5" s="46"/>
      <c r="G5" s="46"/>
      <c r="H5" s="46"/>
    </row>
    <row r="6" spans="1:12" s="2" customFormat="1" ht="13.5" customHeight="1">
      <c r="A6" s="6"/>
      <c r="B6" s="6"/>
      <c r="C6" s="6"/>
      <c r="D6" s="6"/>
      <c r="E6" s="6"/>
      <c r="F6" s="6"/>
      <c r="G6" s="6"/>
      <c r="H6" s="6"/>
    </row>
    <row r="7" spans="1:12" ht="47.25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9" t="s">
        <v>6</v>
      </c>
      <c r="J7" s="35" t="s">
        <v>7</v>
      </c>
      <c r="K7" s="35" t="s">
        <v>8</v>
      </c>
      <c r="L7" s="42" t="s">
        <v>45</v>
      </c>
    </row>
    <row r="8" spans="1:1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1">
        <v>8</v>
      </c>
      <c r="J8" s="12">
        <v>9</v>
      </c>
      <c r="K8" s="12">
        <v>10</v>
      </c>
      <c r="L8" s="43">
        <v>11</v>
      </c>
    </row>
    <row r="9" spans="1:12" s="17" customFormat="1" ht="15.75">
      <c r="A9" s="13">
        <v>1</v>
      </c>
      <c r="B9" s="14" t="s">
        <v>9</v>
      </c>
      <c r="C9" s="15" t="s">
        <v>13</v>
      </c>
      <c r="D9" s="15" t="s">
        <v>30</v>
      </c>
      <c r="E9" s="15" t="s">
        <v>10</v>
      </c>
      <c r="F9" s="15" t="s">
        <v>11</v>
      </c>
      <c r="G9" s="15">
        <v>100</v>
      </c>
      <c r="H9" s="15">
        <v>46.86</v>
      </c>
      <c r="I9" s="15"/>
      <c r="J9" s="16">
        <f t="shared" ref="J9:J25" si="0">H9*G9</f>
        <v>4686</v>
      </c>
      <c r="K9" s="16">
        <f t="shared" ref="K9:K25" si="1">J9*1.2</f>
        <v>5623.2</v>
      </c>
      <c r="L9" s="44">
        <v>44561</v>
      </c>
    </row>
    <row r="10" spans="1:12" s="17" customFormat="1" ht="15.75">
      <c r="A10" s="13">
        <v>2</v>
      </c>
      <c r="B10" s="14" t="s">
        <v>12</v>
      </c>
      <c r="C10" s="15" t="s">
        <v>13</v>
      </c>
      <c r="D10" s="15" t="s">
        <v>30</v>
      </c>
      <c r="E10" s="15" t="s">
        <v>14</v>
      </c>
      <c r="F10" s="15" t="s">
        <v>11</v>
      </c>
      <c r="G10" s="15">
        <v>350</v>
      </c>
      <c r="H10" s="15">
        <v>50.2</v>
      </c>
      <c r="I10" s="15"/>
      <c r="J10" s="16">
        <f t="shared" si="0"/>
        <v>17570</v>
      </c>
      <c r="K10" s="16">
        <f t="shared" si="1"/>
        <v>21084</v>
      </c>
      <c r="L10" s="44">
        <v>44561</v>
      </c>
    </row>
    <row r="11" spans="1:12" s="17" customFormat="1" ht="78.75">
      <c r="A11" s="18">
        <v>3</v>
      </c>
      <c r="B11" s="19" t="s">
        <v>31</v>
      </c>
      <c r="C11" s="15" t="s">
        <v>13</v>
      </c>
      <c r="D11" s="15" t="s">
        <v>30</v>
      </c>
      <c r="E11" s="15" t="s">
        <v>15</v>
      </c>
      <c r="F11" s="15" t="s">
        <v>11</v>
      </c>
      <c r="G11" s="15">
        <v>30</v>
      </c>
      <c r="H11" s="15">
        <v>52.99</v>
      </c>
      <c r="I11" s="15"/>
      <c r="J11" s="16">
        <f t="shared" si="0"/>
        <v>1589.7</v>
      </c>
      <c r="K11" s="16">
        <f t="shared" si="1"/>
        <v>1907.6399999999999</v>
      </c>
      <c r="L11" s="44">
        <v>44561</v>
      </c>
    </row>
    <row r="12" spans="1:12" s="17" customFormat="1" ht="31.5">
      <c r="A12" s="13">
        <v>4</v>
      </c>
      <c r="B12" s="20" t="s">
        <v>16</v>
      </c>
      <c r="C12" s="40" t="s">
        <v>17</v>
      </c>
      <c r="D12" s="15" t="s">
        <v>30</v>
      </c>
      <c r="E12" s="21" t="s">
        <v>18</v>
      </c>
      <c r="F12" s="21" t="s">
        <v>11</v>
      </c>
      <c r="G12" s="21">
        <v>1034</v>
      </c>
      <c r="H12" s="21">
        <v>86.84</v>
      </c>
      <c r="I12" s="22">
        <f>G12*H12</f>
        <v>89792.56</v>
      </c>
      <c r="J12" s="16">
        <f t="shared" si="0"/>
        <v>89792.56</v>
      </c>
      <c r="K12" s="16">
        <f t="shared" si="1"/>
        <v>107751.072</v>
      </c>
      <c r="L12" s="44">
        <v>44561</v>
      </c>
    </row>
    <row r="13" spans="1:12" ht="204.75">
      <c r="A13" s="13">
        <v>5</v>
      </c>
      <c r="B13" s="20" t="s">
        <v>32</v>
      </c>
      <c r="C13" s="21" t="s">
        <v>19</v>
      </c>
      <c r="D13" s="21" t="s">
        <v>29</v>
      </c>
      <c r="E13" s="21" t="s">
        <v>20</v>
      </c>
      <c r="F13" s="21" t="s">
        <v>11</v>
      </c>
      <c r="G13" s="21">
        <v>2500</v>
      </c>
      <c r="H13" s="21">
        <v>76.39</v>
      </c>
      <c r="I13" s="22">
        <f t="shared" ref="I13:I18" si="2">G13*H13</f>
        <v>190975</v>
      </c>
      <c r="J13" s="16">
        <f t="shared" si="0"/>
        <v>190975</v>
      </c>
      <c r="K13" s="16">
        <f t="shared" si="1"/>
        <v>229170</v>
      </c>
      <c r="L13" s="44">
        <v>44561</v>
      </c>
    </row>
    <row r="14" spans="1:12" ht="204.75">
      <c r="A14" s="18">
        <v>6</v>
      </c>
      <c r="B14" s="20" t="s">
        <v>32</v>
      </c>
      <c r="C14" s="21" t="s">
        <v>19</v>
      </c>
      <c r="D14" s="21" t="s">
        <v>29</v>
      </c>
      <c r="E14" s="21" t="s">
        <v>21</v>
      </c>
      <c r="F14" s="21" t="s">
        <v>11</v>
      </c>
      <c r="G14" s="21">
        <v>50</v>
      </c>
      <c r="H14" s="21">
        <v>12.09</v>
      </c>
      <c r="I14" s="22">
        <f t="shared" si="2"/>
        <v>604.5</v>
      </c>
      <c r="J14" s="16">
        <f t="shared" si="0"/>
        <v>604.5</v>
      </c>
      <c r="K14" s="16">
        <f t="shared" si="1"/>
        <v>725.4</v>
      </c>
      <c r="L14" s="44">
        <v>44561</v>
      </c>
    </row>
    <row r="15" spans="1:12" s="26" customFormat="1" ht="204.75">
      <c r="A15" s="13">
        <v>7</v>
      </c>
      <c r="B15" s="20" t="s">
        <v>32</v>
      </c>
      <c r="C15" s="21" t="s">
        <v>19</v>
      </c>
      <c r="D15" s="21" t="s">
        <v>29</v>
      </c>
      <c r="E15" s="21" t="s">
        <v>22</v>
      </c>
      <c r="F15" s="21" t="s">
        <v>11</v>
      </c>
      <c r="G15" s="21">
        <v>635</v>
      </c>
      <c r="H15" s="21">
        <v>92.97</v>
      </c>
      <c r="I15" s="22">
        <f t="shared" si="2"/>
        <v>59035.95</v>
      </c>
      <c r="J15" s="16">
        <f t="shared" si="0"/>
        <v>59035.95</v>
      </c>
      <c r="K15" s="16">
        <f t="shared" si="1"/>
        <v>70843.14</v>
      </c>
      <c r="L15" s="44">
        <v>44561</v>
      </c>
    </row>
    <row r="16" spans="1:12" ht="204.75">
      <c r="A16" s="13">
        <v>8</v>
      </c>
      <c r="B16" s="20" t="s">
        <v>34</v>
      </c>
      <c r="C16" s="21"/>
      <c r="D16" s="21" t="s">
        <v>29</v>
      </c>
      <c r="E16" s="21" t="s">
        <v>23</v>
      </c>
      <c r="F16" s="21" t="s">
        <v>11</v>
      </c>
      <c r="G16" s="21">
        <v>120</v>
      </c>
      <c r="H16" s="21">
        <v>10.48</v>
      </c>
      <c r="I16" s="22">
        <f t="shared" si="2"/>
        <v>1257.6000000000001</v>
      </c>
      <c r="J16" s="16">
        <f t="shared" si="0"/>
        <v>1257.6000000000001</v>
      </c>
      <c r="K16" s="16">
        <f t="shared" si="1"/>
        <v>1509.1200000000001</v>
      </c>
      <c r="L16" s="44">
        <v>44561</v>
      </c>
    </row>
    <row r="17" spans="1:12" ht="204.75">
      <c r="A17" s="18">
        <v>9</v>
      </c>
      <c r="B17" s="36" t="s">
        <v>33</v>
      </c>
      <c r="C17" s="28" t="s">
        <v>19</v>
      </c>
      <c r="D17" s="21" t="s">
        <v>29</v>
      </c>
      <c r="E17" s="28" t="s">
        <v>24</v>
      </c>
      <c r="F17" s="28" t="s">
        <v>11</v>
      </c>
      <c r="G17" s="28">
        <v>1150</v>
      </c>
      <c r="H17" s="28">
        <v>36.380000000000003</v>
      </c>
      <c r="I17" s="24">
        <f t="shared" si="2"/>
        <v>41837</v>
      </c>
      <c r="J17" s="25">
        <f t="shared" si="0"/>
        <v>41837</v>
      </c>
      <c r="K17" s="25">
        <f t="shared" si="1"/>
        <v>50204.4</v>
      </c>
      <c r="L17" s="44">
        <v>44561</v>
      </c>
    </row>
    <row r="18" spans="1:12" ht="220.5">
      <c r="A18" s="13">
        <v>10</v>
      </c>
      <c r="B18" s="20" t="s">
        <v>44</v>
      </c>
      <c r="C18" s="21" t="s">
        <v>25</v>
      </c>
      <c r="D18" s="21" t="s">
        <v>29</v>
      </c>
      <c r="E18" s="21" t="s">
        <v>24</v>
      </c>
      <c r="F18" s="21" t="s">
        <v>11</v>
      </c>
      <c r="G18" s="21">
        <v>371</v>
      </c>
      <c r="H18" s="21">
        <v>25.22</v>
      </c>
      <c r="I18" s="22">
        <f t="shared" si="2"/>
        <v>9356.619999999999</v>
      </c>
      <c r="J18" s="16">
        <f t="shared" si="0"/>
        <v>9356.619999999999</v>
      </c>
      <c r="K18" s="16">
        <f t="shared" si="1"/>
        <v>11227.943999999998</v>
      </c>
      <c r="L18" s="44">
        <v>44561</v>
      </c>
    </row>
    <row r="19" spans="1:12" ht="15.75">
      <c r="A19" s="13">
        <v>11</v>
      </c>
      <c r="B19" s="20" t="s">
        <v>26</v>
      </c>
      <c r="C19" s="21"/>
      <c r="D19" s="21"/>
      <c r="E19" s="21" t="s">
        <v>27</v>
      </c>
      <c r="F19" s="21" t="s">
        <v>11</v>
      </c>
      <c r="G19" s="21">
        <v>30</v>
      </c>
      <c r="H19" s="21">
        <v>40.46</v>
      </c>
      <c r="I19" s="22">
        <f t="shared" ref="I19:I25" si="3">G19*H19</f>
        <v>1213.8</v>
      </c>
      <c r="J19" s="16">
        <f t="shared" si="0"/>
        <v>1213.8</v>
      </c>
      <c r="K19" s="16">
        <f t="shared" si="1"/>
        <v>1456.56</v>
      </c>
      <c r="L19" s="44">
        <v>44561</v>
      </c>
    </row>
    <row r="20" spans="1:12" s="26" customFormat="1" ht="29.25" customHeight="1">
      <c r="A20" s="18">
        <v>12</v>
      </c>
      <c r="B20" s="36" t="s">
        <v>35</v>
      </c>
      <c r="C20" s="30"/>
      <c r="D20" s="30"/>
      <c r="E20" s="30" t="s">
        <v>36</v>
      </c>
      <c r="F20" s="31" t="s">
        <v>11</v>
      </c>
      <c r="G20" s="28">
        <v>25</v>
      </c>
      <c r="H20" s="28">
        <v>149.41999999999999</v>
      </c>
      <c r="I20" s="24">
        <f t="shared" si="3"/>
        <v>3735.4999999999995</v>
      </c>
      <c r="J20" s="25">
        <f t="shared" si="0"/>
        <v>3735.4999999999995</v>
      </c>
      <c r="K20" s="25">
        <f t="shared" si="1"/>
        <v>4482.5999999999995</v>
      </c>
      <c r="L20" s="44">
        <v>44561</v>
      </c>
    </row>
    <row r="21" spans="1:12" s="26" customFormat="1" ht="31.5">
      <c r="A21" s="13">
        <v>13</v>
      </c>
      <c r="B21" s="29" t="s">
        <v>37</v>
      </c>
      <c r="C21" s="30" t="s">
        <v>38</v>
      </c>
      <c r="D21" s="30"/>
      <c r="E21" s="30"/>
      <c r="F21" s="31" t="s">
        <v>11</v>
      </c>
      <c r="G21" s="23">
        <v>1500</v>
      </c>
      <c r="H21" s="37">
        <v>75.62</v>
      </c>
      <c r="I21" s="24">
        <f t="shared" si="3"/>
        <v>113430</v>
      </c>
      <c r="J21" s="25">
        <f t="shared" si="0"/>
        <v>113430</v>
      </c>
      <c r="K21" s="25">
        <f t="shared" si="1"/>
        <v>136116</v>
      </c>
      <c r="L21" s="44">
        <v>44561</v>
      </c>
    </row>
    <row r="22" spans="1:12" s="26" customFormat="1" ht="15.75">
      <c r="A22" s="13">
        <v>14</v>
      </c>
      <c r="B22" s="38" t="s">
        <v>39</v>
      </c>
      <c r="C22" s="30"/>
      <c r="D22" s="30"/>
      <c r="E22" s="30"/>
      <c r="F22" s="31" t="s">
        <v>11</v>
      </c>
      <c r="G22" s="23">
        <v>25</v>
      </c>
      <c r="H22" s="23">
        <v>93.71</v>
      </c>
      <c r="I22" s="24">
        <f t="shared" si="3"/>
        <v>2342.75</v>
      </c>
      <c r="J22" s="25">
        <f t="shared" si="0"/>
        <v>2342.75</v>
      </c>
      <c r="K22" s="25">
        <f t="shared" si="1"/>
        <v>2811.2999999999997</v>
      </c>
      <c r="L22" s="44">
        <v>44561</v>
      </c>
    </row>
    <row r="23" spans="1:12" s="26" customFormat="1" ht="15.75">
      <c r="A23" s="18">
        <v>15</v>
      </c>
      <c r="B23" s="27" t="s">
        <v>40</v>
      </c>
      <c r="C23" s="30"/>
      <c r="D23" s="30"/>
      <c r="E23" s="30"/>
      <c r="F23" s="31" t="s">
        <v>11</v>
      </c>
      <c r="G23" s="23">
        <v>25</v>
      </c>
      <c r="H23" s="23">
        <v>93.71</v>
      </c>
      <c r="I23" s="24">
        <f t="shared" si="3"/>
        <v>2342.75</v>
      </c>
      <c r="J23" s="25">
        <f t="shared" si="0"/>
        <v>2342.75</v>
      </c>
      <c r="K23" s="25">
        <f t="shared" si="1"/>
        <v>2811.2999999999997</v>
      </c>
      <c r="L23" s="44">
        <v>44561</v>
      </c>
    </row>
    <row r="24" spans="1:12" s="26" customFormat="1" ht="15.75">
      <c r="A24" s="13">
        <v>16</v>
      </c>
      <c r="B24" s="39" t="s">
        <v>41</v>
      </c>
      <c r="C24" s="30"/>
      <c r="D24" s="30"/>
      <c r="E24" s="30"/>
      <c r="F24" s="31" t="s">
        <v>11</v>
      </c>
      <c r="G24" s="28">
        <v>25</v>
      </c>
      <c r="H24" s="28">
        <v>55.28</v>
      </c>
      <c r="I24" s="24">
        <f t="shared" si="3"/>
        <v>1382</v>
      </c>
      <c r="J24" s="25">
        <f t="shared" si="0"/>
        <v>1382</v>
      </c>
      <c r="K24" s="25">
        <f t="shared" si="1"/>
        <v>1658.3999999999999</v>
      </c>
      <c r="L24" s="44">
        <v>44561</v>
      </c>
    </row>
    <row r="25" spans="1:12" s="26" customFormat="1" ht="15.75">
      <c r="A25" s="13">
        <v>17</v>
      </c>
      <c r="B25" s="39" t="s">
        <v>42</v>
      </c>
      <c r="C25" s="30"/>
      <c r="D25" s="30"/>
      <c r="E25" s="30" t="s">
        <v>43</v>
      </c>
      <c r="F25" s="30" t="s">
        <v>11</v>
      </c>
      <c r="G25" s="28">
        <v>1000</v>
      </c>
      <c r="H25" s="28">
        <v>37.299999999999997</v>
      </c>
      <c r="I25" s="24">
        <f t="shared" si="3"/>
        <v>37300</v>
      </c>
      <c r="J25" s="25">
        <f t="shared" si="0"/>
        <v>37300</v>
      </c>
      <c r="K25" s="25">
        <f t="shared" si="1"/>
        <v>44760</v>
      </c>
      <c r="L25" s="44">
        <v>44561</v>
      </c>
    </row>
    <row r="26" spans="1:12" ht="15.75">
      <c r="A26" s="32"/>
      <c r="B26" s="33" t="s">
        <v>28</v>
      </c>
      <c r="C26" s="15"/>
      <c r="D26" s="14"/>
      <c r="E26" s="14"/>
      <c r="F26" s="14"/>
      <c r="G26" s="14"/>
      <c r="H26" s="14"/>
      <c r="I26" s="14"/>
      <c r="J26" s="34">
        <f>SUM(J9:J25)</f>
        <v>578451.73</v>
      </c>
      <c r="K26" s="34">
        <f>SUM(K9:K25)</f>
        <v>694142.07600000023</v>
      </c>
      <c r="L26" s="41"/>
    </row>
    <row r="29" spans="1:12" ht="18.75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</sheetData>
  <mergeCells count="2">
    <mergeCell ref="A5:H5"/>
    <mergeCell ref="A29:L29"/>
  </mergeCells>
  <pageMargins left="0" right="0" top="0.74803149606299213" bottom="0" header="0.31496062992125984" footer="0.31496062992125984"/>
  <pageSetup paperSize="9" scale="92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49" sqref="A1:H49"/>
    </sheetView>
  </sheetViews>
  <sheetFormatPr defaultRowHeight="15"/>
  <cols>
    <col min="1" max="1" width="4" customWidth="1"/>
    <col min="2" max="2" width="42" customWidth="1"/>
    <col min="6" max="6" width="14.28515625" customWidth="1"/>
    <col min="7" max="7" width="13.71093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2020-12-30T06:50:50Z</dcterms:modified>
</cp:coreProperties>
</file>