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Лист1!$A$1:$L$35</definedName>
  </definedNames>
  <calcPr calcId="125725" refMode="R1C1"/>
</workbook>
</file>

<file path=xl/calcChain.xml><?xml version="1.0" encoding="utf-8"?>
<calcChain xmlns="http://schemas.openxmlformats.org/spreadsheetml/2006/main">
  <c r="J23" i="1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I23"/>
  <c r="I22"/>
  <c r="I21"/>
  <c r="I20"/>
  <c r="K24" l="1"/>
  <c r="J24"/>
  <c r="I19"/>
  <c r="I18"/>
  <c r="I17"/>
  <c r="I16"/>
  <c r="I15"/>
  <c r="I13"/>
  <c r="I12"/>
  <c r="I11"/>
  <c r="I10"/>
</calcChain>
</file>

<file path=xl/sharedStrings.xml><?xml version="1.0" encoding="utf-8"?>
<sst xmlns="http://schemas.openxmlformats.org/spreadsheetml/2006/main" count="62" uniqueCount="50">
  <si>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</si>
  <si>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</si>
  <si>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</si>
  <si>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</si>
  <si>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</si>
  <si>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</si>
  <si>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руб. без НДС</t>
  </si>
  <si>
    <t>Стоимость руб.без НДС</t>
  </si>
  <si>
    <t>Стоимость руб.с НДС</t>
  </si>
  <si>
    <t>шт</t>
  </si>
  <si>
    <t xml:space="preserve">Волокно льняное длинное </t>
  </si>
  <si>
    <t>№10</t>
  </si>
  <si>
    <t>кг</t>
  </si>
  <si>
    <t>Герметик силиконовый белый</t>
  </si>
  <si>
    <t>Kleo Pro</t>
  </si>
  <si>
    <t>Герметик силиконовый прозрачный</t>
  </si>
  <si>
    <t>м</t>
  </si>
  <si>
    <t xml:space="preserve">Клей </t>
  </si>
  <si>
    <t>Момент</t>
  </si>
  <si>
    <t>125 гр</t>
  </si>
  <si>
    <t>Лента малярная</t>
  </si>
  <si>
    <t xml:space="preserve"> 50 ммх40м</t>
  </si>
  <si>
    <t>Лента ременная</t>
  </si>
  <si>
    <t>20 мм</t>
  </si>
  <si>
    <t>Маркер пермоментный на спиртовой основе</t>
  </si>
  <si>
    <t>1 мм</t>
  </si>
  <si>
    <t>Скотч прозрачный</t>
  </si>
  <si>
    <t>50х66х40мкм</t>
  </si>
  <si>
    <t xml:space="preserve">Средство моющее  </t>
  </si>
  <si>
    <t xml:space="preserve">Ника-Экстра  </t>
  </si>
  <si>
    <t>л</t>
  </si>
  <si>
    <t xml:space="preserve">Холодная сварка </t>
  </si>
  <si>
    <t>ABRO</t>
  </si>
  <si>
    <t xml:space="preserve">Шпагат полипропиленовый </t>
  </si>
  <si>
    <t>ИТОГО</t>
  </si>
  <si>
    <t>Срок поставки до</t>
  </si>
  <si>
    <t xml:space="preserve"> </t>
  </si>
  <si>
    <t xml:space="preserve">                                               А.А. Кошеренков</t>
  </si>
  <si>
    <t xml:space="preserve">Лента оградительная </t>
  </si>
  <si>
    <t>75 мм х 250 м</t>
  </si>
  <si>
    <t>Леска для триммера</t>
  </si>
  <si>
    <t>4 мм</t>
  </si>
  <si>
    <t xml:space="preserve">Пена монтажная огнеупорная </t>
  </si>
  <si>
    <t xml:space="preserve">МОМЕНТ-ПРОФЕССИОНАЛ </t>
  </si>
  <si>
    <t>750 мл</t>
  </si>
  <si>
    <t>Пломба полиэтиленовая вагонная армированная</t>
  </si>
  <si>
    <t xml:space="preserve">                                             Лот № 41</t>
  </si>
  <si>
    <t xml:space="preserve">                                                                                       Приложение № 45</t>
  </si>
  <si>
    <t xml:space="preserve">                                                                                                    к запросу котировок цен №058/ТВРЗ/2020</t>
  </si>
  <si>
    <t>Заместитель директора по коммерческой работе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</si>
</sst>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numFmts count="1">
    <numFmt numFmtId="164" formatCode="#,##0.00;[Red]\-#,##0.00"/>
  </numFmts>
  <fonts count="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5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4" fontId="9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1" fillId="2" borderId="1" xfId="2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3" fillId="2" borderId="1" xfId="2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2" fillId="2" borderId="1" xfId="0" applyFont="1" applyFill="1" applyBorder="1"/>
    <xf numFmtId="0" fontId="11" fillId="2" borderId="1" xfId="3" applyNumberFormat="1" applyFont="1" applyFill="1" applyBorder="1" applyAlignment="1">
      <alignment vertical="top" wrapText="1"/>
    </xf>
    <xf numFmtId="0" fontId="15" fillId="0" borderId="0" xfId="0" applyFont="1" applyBorder="1" applyAlignment="1"/>
    <xf numFmtId="0" fontId="15" fillId="0" borderId="0" xfId="0" applyFont="1" applyBorder="1"/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vertical="top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3" fillId="0" borderId="1" xfId="2" applyNumberFormat="1" applyFont="1" applyFill="1" applyBorder="1" applyAlignment="1">
      <alignment vertical="top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</cellXfs>
  <cellStyles count="4">
    <cellStyle name="Обычный" xfId="0" builtinId="0"/>
    <cellStyle name="Обычный_Лист1" xfId="2"/>
    <cellStyle name="Обычный_Лист4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Normal="100" zoomScaleSheetLayoutView="100" workbookViewId="0">
      <selection activeCell="M22" sqref="M22"/>
    </sheetView>
  </sheetViews>
  <sheetFormatPr defaultColWidth="8.85546875" defaultRowHeight="12.75"/>
  <cols>
    <col min="1" max="1" width="4.28515625" style="5" customWidth="1"/>
    <col min="2" max="2" width="28.5703125" style="3" customWidth="1"/>
    <col min="3" max="3" width="12.5703125" style="3" customWidth="1"/>
    <col min="4" max="4" width="14.7109375" style="3" hidden="1" customWidth="1"/>
    <col min="5" max="5" width="14.85546875" style="3" customWidth="1"/>
    <col min="6" max="6" width="9" style="3" customWidth="1"/>
    <col min="7" max="7" width="11.7109375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3" style="3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" t="s">
        <v>47</v>
      </c>
    </row>
    <row r="2" spans="1:12">
      <c r="A2" s="1"/>
      <c r="B2" s="2"/>
      <c r="C2" s="2"/>
      <c r="D2" s="2"/>
      <c r="E2" s="2"/>
      <c r="F2" s="2"/>
      <c r="G2" s="2"/>
      <c r="H2" s="1" t="s">
        <v>48</v>
      </c>
    </row>
    <row r="3" spans="1:12">
      <c r="A3" s="1"/>
      <c r="B3" s="2"/>
      <c r="C3" s="2"/>
      <c r="D3" s="2"/>
      <c r="E3" s="2"/>
      <c r="F3" s="2"/>
      <c r="G3" s="2"/>
      <c r="H3" s="4"/>
    </row>
    <row r="5" spans="1:12" s="2" customFormat="1" ht="16.899999999999999" customHeight="1">
      <c r="A5" s="55" t="s">
        <v>46</v>
      </c>
      <c r="B5" s="56"/>
      <c r="C5" s="56"/>
      <c r="D5" s="56"/>
      <c r="E5" s="56"/>
      <c r="F5" s="56"/>
      <c r="G5" s="56"/>
      <c r="H5" s="56"/>
    </row>
    <row r="6" spans="1:12" s="2" customFormat="1" ht="13.5" customHeight="1">
      <c r="A6" s="6"/>
      <c r="B6" s="6"/>
      <c r="C6" s="6"/>
      <c r="D6" s="6"/>
      <c r="E6" s="6"/>
      <c r="F6" s="6"/>
      <c r="G6" s="6"/>
      <c r="H6" s="6"/>
    </row>
    <row r="7" spans="1:12" ht="47.25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9" t="s">
        <v>6</v>
      </c>
      <c r="J7" s="20" t="s">
        <v>7</v>
      </c>
      <c r="K7" s="20" t="s">
        <v>8</v>
      </c>
      <c r="L7" s="36" t="s">
        <v>35</v>
      </c>
    </row>
    <row r="8" spans="1:1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1">
        <v>8</v>
      </c>
      <c r="J8" s="12">
        <v>9</v>
      </c>
      <c r="K8" s="12">
        <v>10</v>
      </c>
      <c r="L8" s="12">
        <v>11</v>
      </c>
    </row>
    <row r="9" spans="1:12" s="15" customFormat="1" ht="15.75">
      <c r="A9" s="16">
        <v>1</v>
      </c>
      <c r="B9" s="27" t="s">
        <v>10</v>
      </c>
      <c r="C9" s="22"/>
      <c r="D9" s="23"/>
      <c r="E9" s="23" t="s">
        <v>11</v>
      </c>
      <c r="F9" s="23" t="s">
        <v>12</v>
      </c>
      <c r="G9" s="49">
        <v>600</v>
      </c>
      <c r="H9" s="23">
        <v>257.05</v>
      </c>
      <c r="I9" s="23"/>
      <c r="J9" s="14">
        <f>G9*H9</f>
        <v>154230</v>
      </c>
      <c r="K9" s="14">
        <f>J9*1.2</f>
        <v>185076</v>
      </c>
      <c r="L9" s="54">
        <v>44561</v>
      </c>
    </row>
    <row r="10" spans="1:12" s="15" customFormat="1" ht="31.5">
      <c r="A10" s="16">
        <v>1</v>
      </c>
      <c r="B10" s="27" t="s">
        <v>13</v>
      </c>
      <c r="C10" s="28" t="s">
        <v>14</v>
      </c>
      <c r="D10" s="16"/>
      <c r="E10" s="16"/>
      <c r="F10" s="29" t="s">
        <v>9</v>
      </c>
      <c r="G10" s="50">
        <v>2000</v>
      </c>
      <c r="H10" s="30">
        <v>143.58000000000001</v>
      </c>
      <c r="I10" s="26">
        <f t="shared" ref="I10:I12" si="0">G10*H10</f>
        <v>287160</v>
      </c>
      <c r="J10" s="14">
        <f t="shared" ref="J10:J23" si="1">G10*H10</f>
        <v>287160</v>
      </c>
      <c r="K10" s="14">
        <f t="shared" ref="K10:K23" si="2">J10*1.2</f>
        <v>344592</v>
      </c>
      <c r="L10" s="54">
        <v>44561</v>
      </c>
    </row>
    <row r="11" spans="1:12" s="15" customFormat="1" ht="31.5">
      <c r="A11" s="16">
        <v>2</v>
      </c>
      <c r="B11" s="27" t="s">
        <v>15</v>
      </c>
      <c r="C11" s="28" t="s">
        <v>14</v>
      </c>
      <c r="D11" s="16"/>
      <c r="E11" s="16"/>
      <c r="F11" s="29" t="s">
        <v>9</v>
      </c>
      <c r="G11" s="50">
        <v>3500</v>
      </c>
      <c r="H11" s="30">
        <v>143.58000000000001</v>
      </c>
      <c r="I11" s="26">
        <f t="shared" si="0"/>
        <v>502530.00000000006</v>
      </c>
      <c r="J11" s="14">
        <f t="shared" si="1"/>
        <v>502530.00000000006</v>
      </c>
      <c r="K11" s="14">
        <f t="shared" si="2"/>
        <v>603036</v>
      </c>
      <c r="L11" s="54">
        <v>44561</v>
      </c>
    </row>
    <row r="12" spans="1:12" ht="15.75">
      <c r="A12" s="16">
        <v>3</v>
      </c>
      <c r="B12" s="33" t="s">
        <v>17</v>
      </c>
      <c r="C12" s="32" t="s">
        <v>18</v>
      </c>
      <c r="D12" s="25"/>
      <c r="E12" s="25" t="s">
        <v>19</v>
      </c>
      <c r="F12" s="25" t="s">
        <v>9</v>
      </c>
      <c r="G12" s="51">
        <v>100</v>
      </c>
      <c r="H12" s="25">
        <v>118.34</v>
      </c>
      <c r="I12" s="26">
        <f t="shared" si="0"/>
        <v>11834</v>
      </c>
      <c r="J12" s="14">
        <f t="shared" si="1"/>
        <v>11834</v>
      </c>
      <c r="K12" s="14">
        <f t="shared" si="2"/>
        <v>14200.8</v>
      </c>
      <c r="L12" s="54">
        <v>44561</v>
      </c>
    </row>
    <row r="13" spans="1:12" ht="15.75">
      <c r="A13" s="16">
        <v>4</v>
      </c>
      <c r="B13" s="27" t="s">
        <v>20</v>
      </c>
      <c r="C13" s="28"/>
      <c r="D13" s="16"/>
      <c r="E13" s="16" t="s">
        <v>21</v>
      </c>
      <c r="F13" s="29" t="s">
        <v>9</v>
      </c>
      <c r="G13" s="50">
        <v>1500</v>
      </c>
      <c r="H13" s="30">
        <v>38.799999999999997</v>
      </c>
      <c r="I13" s="26">
        <f>G13*H13</f>
        <v>58199.999999999993</v>
      </c>
      <c r="J13" s="14">
        <f t="shared" si="1"/>
        <v>58199.999999999993</v>
      </c>
      <c r="K13" s="14">
        <f t="shared" si="2"/>
        <v>69839.999999999985</v>
      </c>
      <c r="L13" s="54">
        <v>44561</v>
      </c>
    </row>
    <row r="14" spans="1:12" s="21" customFormat="1" ht="15.75">
      <c r="A14" s="16">
        <v>5</v>
      </c>
      <c r="B14" s="27" t="s">
        <v>22</v>
      </c>
      <c r="C14" s="22"/>
      <c r="D14" s="23"/>
      <c r="E14" s="23" t="s">
        <v>23</v>
      </c>
      <c r="F14" s="23" t="s">
        <v>16</v>
      </c>
      <c r="G14" s="49">
        <v>1500</v>
      </c>
      <c r="H14" s="23">
        <v>3.88</v>
      </c>
      <c r="I14" s="23"/>
      <c r="J14" s="14">
        <f t="shared" si="1"/>
        <v>5820</v>
      </c>
      <c r="K14" s="14">
        <f t="shared" si="2"/>
        <v>6984</v>
      </c>
      <c r="L14" s="54">
        <v>44561</v>
      </c>
    </row>
    <row r="15" spans="1:12" ht="31.5">
      <c r="A15" s="16">
        <v>6</v>
      </c>
      <c r="B15" s="27" t="s">
        <v>24</v>
      </c>
      <c r="C15" s="28"/>
      <c r="D15" s="16"/>
      <c r="E15" s="16" t="s">
        <v>25</v>
      </c>
      <c r="F15" s="29" t="s">
        <v>9</v>
      </c>
      <c r="G15" s="50">
        <v>6000</v>
      </c>
      <c r="H15" s="30">
        <v>32.06</v>
      </c>
      <c r="I15" s="26">
        <f>G15*H15</f>
        <v>192360</v>
      </c>
      <c r="J15" s="14">
        <f t="shared" si="1"/>
        <v>192360</v>
      </c>
      <c r="K15" s="14">
        <f t="shared" si="2"/>
        <v>230832</v>
      </c>
      <c r="L15" s="54">
        <v>44561</v>
      </c>
    </row>
    <row r="16" spans="1:12" ht="15.75">
      <c r="A16" s="16">
        <v>7</v>
      </c>
      <c r="B16" s="27" t="s">
        <v>26</v>
      </c>
      <c r="C16" s="28"/>
      <c r="D16" s="16"/>
      <c r="E16" s="16" t="s">
        <v>27</v>
      </c>
      <c r="F16" s="29" t="s">
        <v>9</v>
      </c>
      <c r="G16" s="50">
        <v>14000</v>
      </c>
      <c r="H16" s="30">
        <v>34.76</v>
      </c>
      <c r="I16" s="26">
        <f t="shared" ref="I16:I19" si="3">G16*H16</f>
        <v>486640</v>
      </c>
      <c r="J16" s="14">
        <f t="shared" si="1"/>
        <v>486640</v>
      </c>
      <c r="K16" s="14">
        <f t="shared" si="2"/>
        <v>583968</v>
      </c>
      <c r="L16" s="54">
        <v>44561</v>
      </c>
    </row>
    <row r="17" spans="1:12" s="21" customFormat="1" ht="31.5">
      <c r="A17" s="16">
        <v>8</v>
      </c>
      <c r="B17" s="31" t="s">
        <v>28</v>
      </c>
      <c r="C17" s="28" t="s">
        <v>29</v>
      </c>
      <c r="D17" s="16"/>
      <c r="E17" s="16"/>
      <c r="F17" s="29" t="s">
        <v>30</v>
      </c>
      <c r="G17" s="50">
        <v>3000</v>
      </c>
      <c r="H17" s="30">
        <v>213.4</v>
      </c>
      <c r="I17" s="26">
        <f t="shared" si="3"/>
        <v>640200</v>
      </c>
      <c r="J17" s="14">
        <f t="shared" si="1"/>
        <v>640200</v>
      </c>
      <c r="K17" s="14">
        <f t="shared" si="2"/>
        <v>768240</v>
      </c>
      <c r="L17" s="54">
        <v>44561</v>
      </c>
    </row>
    <row r="18" spans="1:12" ht="34.5" customHeight="1">
      <c r="A18" s="16">
        <v>9</v>
      </c>
      <c r="B18" s="24" t="s">
        <v>31</v>
      </c>
      <c r="C18" s="32" t="s">
        <v>32</v>
      </c>
      <c r="D18" s="25"/>
      <c r="E18" s="25"/>
      <c r="F18" s="25" t="s">
        <v>9</v>
      </c>
      <c r="G18" s="51">
        <v>70</v>
      </c>
      <c r="H18" s="25">
        <v>107.75</v>
      </c>
      <c r="I18" s="26">
        <f t="shared" si="3"/>
        <v>7542.5</v>
      </c>
      <c r="J18" s="14">
        <f t="shared" si="1"/>
        <v>7542.5</v>
      </c>
      <c r="K18" s="14">
        <f t="shared" si="2"/>
        <v>9051</v>
      </c>
      <c r="L18" s="54">
        <v>44561</v>
      </c>
    </row>
    <row r="19" spans="1:12" ht="31.5">
      <c r="A19" s="16">
        <v>10</v>
      </c>
      <c r="B19" s="24" t="s">
        <v>33</v>
      </c>
      <c r="C19" s="32"/>
      <c r="D19" s="25"/>
      <c r="E19" s="25"/>
      <c r="F19" s="25" t="s">
        <v>9</v>
      </c>
      <c r="G19" s="51">
        <v>450</v>
      </c>
      <c r="H19" s="25">
        <v>44.87</v>
      </c>
      <c r="I19" s="26">
        <f t="shared" si="3"/>
        <v>20191.5</v>
      </c>
      <c r="J19" s="14">
        <f t="shared" si="1"/>
        <v>20191.5</v>
      </c>
      <c r="K19" s="14">
        <f t="shared" si="2"/>
        <v>24229.8</v>
      </c>
      <c r="L19" s="54">
        <v>44561</v>
      </c>
    </row>
    <row r="20" spans="1:12" s="43" customFormat="1" ht="33.75" customHeight="1">
      <c r="A20" s="16">
        <v>11</v>
      </c>
      <c r="B20" s="39" t="s">
        <v>38</v>
      </c>
      <c r="C20" s="40"/>
      <c r="D20" s="41"/>
      <c r="E20" s="41" t="s">
        <v>39</v>
      </c>
      <c r="F20" s="41" t="s">
        <v>9</v>
      </c>
      <c r="G20" s="52">
        <v>5</v>
      </c>
      <c r="H20" s="41">
        <v>173.33</v>
      </c>
      <c r="I20" s="42">
        <f t="shared" ref="I20:I23" si="4">G20*H20</f>
        <v>866.65000000000009</v>
      </c>
      <c r="J20" s="14">
        <f t="shared" si="1"/>
        <v>866.65000000000009</v>
      </c>
      <c r="K20" s="14">
        <f t="shared" si="2"/>
        <v>1039.98</v>
      </c>
      <c r="L20" s="54">
        <v>44561</v>
      </c>
    </row>
    <row r="21" spans="1:12" s="43" customFormat="1" ht="15.75">
      <c r="A21" s="16">
        <v>12</v>
      </c>
      <c r="B21" s="40" t="s">
        <v>40</v>
      </c>
      <c r="C21" s="44"/>
      <c r="D21" s="38"/>
      <c r="E21" s="38" t="s">
        <v>41</v>
      </c>
      <c r="F21" s="45" t="s">
        <v>16</v>
      </c>
      <c r="G21" s="52">
        <v>1500</v>
      </c>
      <c r="H21" s="41">
        <v>11.25</v>
      </c>
      <c r="I21" s="42">
        <f t="shared" si="4"/>
        <v>16875</v>
      </c>
      <c r="J21" s="14">
        <f t="shared" si="1"/>
        <v>16875</v>
      </c>
      <c r="K21" s="14">
        <f t="shared" si="2"/>
        <v>20250</v>
      </c>
      <c r="L21" s="54">
        <v>44561</v>
      </c>
    </row>
    <row r="22" spans="1:12" s="43" customFormat="1" ht="47.25">
      <c r="A22" s="16">
        <v>13</v>
      </c>
      <c r="B22" s="39" t="s">
        <v>42</v>
      </c>
      <c r="C22" s="46" t="s">
        <v>43</v>
      </c>
      <c r="D22" s="41"/>
      <c r="E22" s="41" t="s">
        <v>44</v>
      </c>
      <c r="F22" s="41" t="s">
        <v>9</v>
      </c>
      <c r="G22" s="52">
        <v>800</v>
      </c>
      <c r="H22" s="41">
        <v>380.33</v>
      </c>
      <c r="I22" s="42">
        <f t="shared" si="4"/>
        <v>304264</v>
      </c>
      <c r="J22" s="14">
        <f t="shared" si="1"/>
        <v>304264</v>
      </c>
      <c r="K22" s="14">
        <f t="shared" si="2"/>
        <v>365116.8</v>
      </c>
      <c r="L22" s="54">
        <v>44561</v>
      </c>
    </row>
    <row r="23" spans="1:12" s="43" customFormat="1" ht="31.5">
      <c r="A23" s="16">
        <v>14</v>
      </c>
      <c r="B23" s="47" t="s">
        <v>45</v>
      </c>
      <c r="C23" s="44"/>
      <c r="D23" s="38"/>
      <c r="E23" s="38">
        <v>10</v>
      </c>
      <c r="F23" s="45" t="s">
        <v>12</v>
      </c>
      <c r="G23" s="53">
        <v>12</v>
      </c>
      <c r="H23" s="48">
        <v>1367.1</v>
      </c>
      <c r="I23" s="42">
        <f t="shared" si="4"/>
        <v>16405.199999999997</v>
      </c>
      <c r="J23" s="14">
        <f t="shared" si="1"/>
        <v>16405.199999999997</v>
      </c>
      <c r="K23" s="14">
        <f t="shared" si="2"/>
        <v>19686.239999999994</v>
      </c>
      <c r="L23" s="54">
        <v>44561</v>
      </c>
    </row>
    <row r="24" spans="1:12" ht="15.75">
      <c r="A24" s="17"/>
      <c r="B24" s="18" t="s">
        <v>34</v>
      </c>
      <c r="C24" s="13"/>
      <c r="D24" s="13"/>
      <c r="E24" s="13"/>
      <c r="F24" s="13"/>
      <c r="G24" s="13"/>
      <c r="H24" s="13"/>
      <c r="I24" s="13"/>
      <c r="J24" s="19">
        <f>SUM(J9:J23)</f>
        <v>2705118.85</v>
      </c>
      <c r="K24" s="19">
        <f>SUM(K9:K23)</f>
        <v>3246142.6199999996</v>
      </c>
      <c r="L24" s="37"/>
    </row>
    <row r="25" spans="1:12" ht="18.75">
      <c r="B25" s="34"/>
      <c r="C25" s="34"/>
      <c r="D25" s="35"/>
      <c r="E25" s="35"/>
      <c r="F25" s="35"/>
      <c r="G25" s="35"/>
      <c r="H25" s="34" t="s">
        <v>37</v>
      </c>
      <c r="I25" s="34"/>
      <c r="J25" s="34" t="s">
        <v>36</v>
      </c>
      <c r="K25" s="34"/>
    </row>
    <row r="27" spans="1:12" ht="18.75">
      <c r="A27" s="57" t="s">
        <v>49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</row>
  </sheetData>
  <mergeCells count="1">
    <mergeCell ref="A5:H5"/>
  </mergeCells>
  <pageMargins left="0" right="0" top="0.74803149606299213" bottom="0" header="0.31496062992125984" footer="0.31496062992125984"/>
  <pageSetup paperSize="9" scale="8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49" sqref="A1:H49"/>
    </sheetView>
  </sheetViews>
  <sheetFormatPr defaultRowHeight="15"/>
  <cols>
    <col min="1" max="1" width="4" customWidth="1"/>
    <col min="2" max="2" width="42" customWidth="1"/>
    <col min="6" max="6" width="14.28515625" customWidth="1"/>
    <col min="7" max="7" width="13.710937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2020-12-30T06:49:32Z</dcterms:modified>
</cp:coreProperties>
</file>