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25725" refMode="R1C1"/>
</workbook>
</file>

<file path=xl/calcChain.xml><?xml version="1.0" encoding="utf-8"?>
<calcChain xmlns="http://schemas.openxmlformats.org/spreadsheetml/2006/main">
  <c r="I5" i="1"/>
  <c r="J5" s="1"/>
  <c r="I6"/>
  <c r="J6" s="1"/>
  <c r="I7"/>
  <c r="J7" s="1"/>
  <c r="I8"/>
  <c r="J8" s="1"/>
  <c r="I9"/>
  <c r="J9" s="1"/>
  <c r="I10" l="1"/>
  <c r="J10" s="1"/>
</calcChain>
</file>

<file path=xl/sharedStrings.xml><?xml version="1.0" encoding="utf-8"?>
<sst xmlns="http://schemas.openxmlformats.org/spreadsheetml/2006/main" count="40" uniqueCount="29">
  <si>
    <t>Итого:</t>
  </si>
  <si>
    <t>2020 год</t>
  </si>
  <si>
    <t>кг</t>
  </si>
  <si>
    <t>п/м</t>
  </si>
  <si>
    <t>20х25</t>
  </si>
  <si>
    <t>Профиль резиновый губчатый ПТС.00.00.74</t>
  </si>
  <si>
    <t>14х20</t>
  </si>
  <si>
    <t>Профиль резиновый (прокладка) ПРП .4 РТО84</t>
  </si>
  <si>
    <t>№7</t>
  </si>
  <si>
    <t>ТУ 2247-003-42911193-98</t>
  </si>
  <si>
    <t>TGL 32-660.01 к А1392</t>
  </si>
  <si>
    <t>Изделие профильное (профильная прокладка к алюмин.профилю)</t>
  </si>
  <si>
    <t>№6</t>
  </si>
  <si>
    <t>TGL 32-660.01 к А1391</t>
  </si>
  <si>
    <t>№5</t>
  </si>
  <si>
    <t>TGL 32-660.01 к А1383</t>
  </si>
  <si>
    <t>Срок поставки</t>
  </si>
  <si>
    <t>Стоимость      руб. с НДС</t>
  </si>
  <si>
    <t>Стоимость           руб. без НДС</t>
  </si>
  <si>
    <t>Начальная(максимальная)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</si>
  <si>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</si>
  <si>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</si>
  <si>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</si>
  <si>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</si>
  <si>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</si>
  <si>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</si>
  <si>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</si>
  <si>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   Лот №14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</si>
  <si>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Приложение №18            
                                                                                                                                                                    к запросу котировок цен №002/ТВРЗ/2020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</si>
</sst>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96" zoomScaleNormal="100" zoomScaleSheetLayoutView="96" workbookViewId="0">
      <selection activeCell="N5" sqref="N5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2"/>
    <col min="7" max="7" width="12.5703125" bestFit="1" customWidth="1"/>
    <col min="8" max="8" width="9.28515625" style="1" bestFit="1" customWidth="1"/>
    <col min="9" max="9" width="13.7109375" customWidth="1"/>
    <col min="10" max="10" width="14.140625" customWidth="1"/>
    <col min="11" max="11" width="13" customWidth="1"/>
  </cols>
  <sheetData>
    <row r="1" spans="1:11" ht="32.25" customHeight="1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3.75">
      <c r="A3" s="48" t="s">
        <v>26</v>
      </c>
      <c r="B3" s="47" t="s">
        <v>25</v>
      </c>
      <c r="C3" s="47" t="s">
        <v>24</v>
      </c>
      <c r="D3" s="47" t="s">
        <v>23</v>
      </c>
      <c r="E3" s="47" t="s">
        <v>22</v>
      </c>
      <c r="F3" s="47" t="s">
        <v>21</v>
      </c>
      <c r="G3" s="47" t="s">
        <v>20</v>
      </c>
      <c r="H3" s="46" t="s">
        <v>19</v>
      </c>
      <c r="I3" s="45" t="s">
        <v>18</v>
      </c>
      <c r="J3" s="44" t="s">
        <v>17</v>
      </c>
      <c r="K3" s="43" t="s">
        <v>16</v>
      </c>
    </row>
    <row r="4" spans="1:1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2">
        <v>6</v>
      </c>
      <c r="G4" s="40">
        <v>7</v>
      </c>
      <c r="H4" s="41">
        <v>8</v>
      </c>
      <c r="I4" s="40">
        <v>9</v>
      </c>
      <c r="J4" s="39">
        <v>10</v>
      </c>
      <c r="K4" s="38">
        <v>11</v>
      </c>
    </row>
    <row r="5" spans="1:11" ht="45">
      <c r="A5" s="34">
        <v>1</v>
      </c>
      <c r="B5" s="37" t="s">
        <v>11</v>
      </c>
      <c r="C5" s="36" t="s">
        <v>15</v>
      </c>
      <c r="D5" s="35" t="s">
        <v>9</v>
      </c>
      <c r="E5" s="30" t="s">
        <v>14</v>
      </c>
      <c r="F5" s="29" t="s">
        <v>2</v>
      </c>
      <c r="G5" s="28">
        <v>400</v>
      </c>
      <c r="H5" s="17">
        <v>188.35</v>
      </c>
      <c r="I5" s="16">
        <f>G5*H5</f>
        <v>75340</v>
      </c>
      <c r="J5" s="15">
        <f t="shared" ref="J5:J10" si="0">I5*1.2</f>
        <v>90408</v>
      </c>
      <c r="K5" s="27" t="s">
        <v>1</v>
      </c>
    </row>
    <row r="6" spans="1:11" ht="45">
      <c r="A6" s="23">
        <v>2</v>
      </c>
      <c r="B6" s="26" t="s">
        <v>11</v>
      </c>
      <c r="C6" s="22" t="s">
        <v>13</v>
      </c>
      <c r="D6" s="21" t="s">
        <v>9</v>
      </c>
      <c r="E6" s="20" t="s">
        <v>12</v>
      </c>
      <c r="F6" s="19" t="s">
        <v>2</v>
      </c>
      <c r="G6" s="18">
        <v>600</v>
      </c>
      <c r="H6" s="17">
        <v>188.35</v>
      </c>
      <c r="I6" s="16">
        <f>G6*H6</f>
        <v>113010</v>
      </c>
      <c r="J6" s="15">
        <f t="shared" si="0"/>
        <v>135612</v>
      </c>
      <c r="K6" s="14" t="s">
        <v>1</v>
      </c>
    </row>
    <row r="7" spans="1:11" ht="45">
      <c r="A7" s="23">
        <v>3</v>
      </c>
      <c r="B7" s="26" t="s">
        <v>11</v>
      </c>
      <c r="C7" s="22" t="s">
        <v>10</v>
      </c>
      <c r="D7" s="21" t="s">
        <v>9</v>
      </c>
      <c r="E7" s="20" t="s">
        <v>8</v>
      </c>
      <c r="F7" s="19" t="s">
        <v>2</v>
      </c>
      <c r="G7" s="18">
        <v>500</v>
      </c>
      <c r="H7" s="17">
        <v>188.35</v>
      </c>
      <c r="I7" s="16">
        <f>G7*H7</f>
        <v>94175</v>
      </c>
      <c r="J7" s="15">
        <f t="shared" si="0"/>
        <v>113010</v>
      </c>
      <c r="K7" s="14" t="s">
        <v>1</v>
      </c>
    </row>
    <row r="8" spans="1:11" ht="30">
      <c r="A8" s="34">
        <v>4</v>
      </c>
      <c r="B8" s="33" t="s">
        <v>7</v>
      </c>
      <c r="C8" s="32"/>
      <c r="D8" s="31"/>
      <c r="E8" s="30" t="s">
        <v>6</v>
      </c>
      <c r="F8" s="29" t="s">
        <v>2</v>
      </c>
      <c r="G8" s="28">
        <v>150</v>
      </c>
      <c r="H8" s="17">
        <v>277</v>
      </c>
      <c r="I8" s="16">
        <f>G8*H8</f>
        <v>41550</v>
      </c>
      <c r="J8" s="15">
        <f t="shared" si="0"/>
        <v>49860</v>
      </c>
      <c r="K8" s="27" t="s">
        <v>1</v>
      </c>
    </row>
    <row r="9" spans="1:11" ht="30">
      <c r="A9" s="23">
        <v>5</v>
      </c>
      <c r="B9" s="26" t="s">
        <v>5</v>
      </c>
      <c r="C9" s="25"/>
      <c r="D9" s="24"/>
      <c r="E9" s="20" t="s">
        <v>4</v>
      </c>
      <c r="F9" s="19" t="s">
        <v>3</v>
      </c>
      <c r="G9" s="18">
        <v>15000</v>
      </c>
      <c r="H9" s="17">
        <v>117.21</v>
      </c>
      <c r="I9" s="16">
        <f>G9*H9</f>
        <v>1758150</v>
      </c>
      <c r="J9" s="15">
        <f t="shared" si="0"/>
        <v>2109780</v>
      </c>
      <c r="K9" s="14" t="s">
        <v>1</v>
      </c>
    </row>
    <row r="10" spans="1:11" ht="15.75">
      <c r="A10" s="13"/>
      <c r="B10" s="12" t="s">
        <v>0</v>
      </c>
      <c r="C10" s="11"/>
      <c r="D10" s="11"/>
      <c r="E10" s="11"/>
      <c r="F10" s="10"/>
      <c r="G10" s="9"/>
      <c r="H10" s="8"/>
      <c r="I10" s="7">
        <f>SUM(I5:I9)</f>
        <v>2082225</v>
      </c>
      <c r="J10" s="7">
        <f t="shared" si="0"/>
        <v>2498670</v>
      </c>
      <c r="K10" s="6"/>
    </row>
    <row r="11" spans="1:11" ht="15.75">
      <c r="H11" s="5"/>
      <c r="I11" s="3"/>
      <c r="J11" s="4"/>
      <c r="K11" s="3"/>
    </row>
  </sheetData>
  <mergeCells count="2">
    <mergeCell ref="A1:K1"/>
    <mergeCell ref="A2:K2"/>
  </mergeCells>
  <pageMargins left="0.7" right="0.7" top="0.75" bottom="0.75" header="0.3" footer="0.3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2020-01-14T08:41:14Z</dcterms:modified>
</cp:coreProperties>
</file>