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3" sheetId="3" r:id="rId1"/>
  </sheets>
  <calcPr calcId="125725" refMode="R1C1"/>
</workbook>
</file>

<file path=xl/calcChain.xml><?xml version="1.0" encoding="utf-8"?>
<calcChain xmlns="http://schemas.openxmlformats.org/spreadsheetml/2006/main">
  <c r="J19" i="3"/>
  <c r="K19" s="1"/>
  <c r="J20"/>
  <c r="K20" s="1"/>
  <c r="J18" l="1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l="1"/>
  <c r="J21"/>
  <c r="K21"/>
</calcChain>
</file>

<file path=xl/sharedStrings.xml><?xml version="1.0" encoding="utf-8"?>
<sst xmlns="http://schemas.openxmlformats.org/spreadsheetml/2006/main" count="76" uniqueCount="43">
  <si>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</si>
  <si>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</si>
  <si>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</si>
  <si>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</si>
  <si>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</si>
  <si>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</si>
  <si>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Стоимость руб.без НДС</t>
  </si>
  <si>
    <t>Стоимость руб.с НДС</t>
  </si>
  <si>
    <t>ИТОГО</t>
  </si>
  <si>
    <t>ЭМАЛЬ</t>
  </si>
  <si>
    <t xml:space="preserve"> ПФ-115 </t>
  </si>
  <si>
    <t>ГОСТ 6465-76</t>
  </si>
  <si>
    <t>БЕЛЫЙ</t>
  </si>
  <si>
    <t>КГ</t>
  </si>
  <si>
    <t>ЖЕЛТЫЙ</t>
  </si>
  <si>
    <t>ЗЕЛЕНЫЙ</t>
  </si>
  <si>
    <t>КРАСНЫЙ</t>
  </si>
  <si>
    <t>СИНИЙ</t>
  </si>
  <si>
    <t xml:space="preserve"> ЧЕРНЫЙ</t>
  </si>
  <si>
    <t xml:space="preserve">ГРУНТ </t>
  </si>
  <si>
    <t>ГФ-021</t>
  </si>
  <si>
    <t xml:space="preserve"> ГОСТ25129-82 </t>
  </si>
  <si>
    <t>КРАСНО-КОРИЧНЕВЫЙ</t>
  </si>
  <si>
    <t xml:space="preserve">ШПАТЛЕВКА АКРИЛОВАЯ ДЛЯ ДЕРЕВА </t>
  </si>
  <si>
    <t xml:space="preserve">ЭКСТРА </t>
  </si>
  <si>
    <t xml:space="preserve">ТУ 2313-002-32998388-2003 </t>
  </si>
  <si>
    <t>МАХАГОН</t>
  </si>
  <si>
    <t>СОСНА</t>
  </si>
  <si>
    <t xml:space="preserve">СМЫВКА </t>
  </si>
  <si>
    <t>СП-6</t>
  </si>
  <si>
    <t xml:space="preserve">БАРАБАН </t>
  </si>
  <si>
    <t>50 л</t>
  </si>
  <si>
    <t>ГОСТ 5151-79</t>
  </si>
  <si>
    <t>ШТ</t>
  </si>
  <si>
    <t xml:space="preserve">ГРУНТОВКА  </t>
  </si>
  <si>
    <t>ВОДНО-ДИСПЕРСИОННАЯ</t>
  </si>
  <si>
    <t>ТУ 5772-003-18510635-00</t>
  </si>
  <si>
    <t>ГЛУБОКОГО ПРОНИКНОВЕНИЯ</t>
  </si>
  <si>
    <t>Начальная (максимальная) цена, руб. без НДС</t>
  </si>
  <si>
    <t xml:space="preserve">                                                                                       Приложение № 24</t>
  </si>
  <si>
    <t xml:space="preserve">                                                                                                    к открытому конкурсу№050/ТВРЗ/2020</t>
  </si>
  <si>
    <t xml:space="preserve">                                             Лот №18</t>
  </si>
  <si>
    <t>Срок поставки до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</si>
</sst>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9" fontId="13" fillId="0" borderId="1" xfId="0" applyNumberFormat="1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vertical="center" wrapText="1"/>
    </xf>
    <xf numFmtId="49" fontId="13" fillId="2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A24" sqref="A24:XFD24"/>
    </sheetView>
  </sheetViews>
  <sheetFormatPr defaultColWidth="8.85546875" defaultRowHeight="12.75"/>
  <cols>
    <col min="1" max="1" width="4.28515625" style="6" customWidth="1"/>
    <col min="2" max="2" width="28.5703125" style="2" customWidth="1"/>
    <col min="3" max="3" width="12.5703125" style="2" customWidth="1"/>
    <col min="4" max="4" width="8.42578125" style="2" customWidth="1"/>
    <col min="5" max="5" width="14.85546875" style="2" customWidth="1"/>
    <col min="6" max="6" width="9" style="2" customWidth="1"/>
    <col min="7" max="7" width="11.7109375" style="2" customWidth="1"/>
    <col min="8" max="8" width="14.140625" style="2" customWidth="1"/>
    <col min="9" max="9" width="19.42578125" style="2" hidden="1" customWidth="1"/>
    <col min="10" max="10" width="15" style="2" customWidth="1"/>
    <col min="11" max="11" width="18.85546875" style="2" customWidth="1"/>
    <col min="12" max="12" width="13.140625" style="2" customWidth="1"/>
    <col min="13" max="16384" width="8.85546875" style="2"/>
  </cols>
  <sheetData>
    <row r="1" spans="1:13">
      <c r="A1" s="10"/>
      <c r="B1" s="1"/>
      <c r="C1" s="1"/>
      <c r="D1" s="1"/>
      <c r="E1" s="1"/>
      <c r="F1" s="1"/>
      <c r="G1" s="1"/>
      <c r="H1" s="10" t="s">
        <v>39</v>
      </c>
    </row>
    <row r="2" spans="1:13">
      <c r="A2" s="10"/>
      <c r="B2" s="1"/>
      <c r="C2" s="1"/>
      <c r="D2" s="1"/>
      <c r="E2" s="1"/>
      <c r="F2" s="1"/>
      <c r="G2" s="1"/>
      <c r="H2" s="10" t="s">
        <v>40</v>
      </c>
    </row>
    <row r="3" spans="1:13">
      <c r="A3" s="10"/>
      <c r="B3" s="1"/>
      <c r="C3" s="1"/>
      <c r="D3" s="1"/>
      <c r="E3" s="1"/>
      <c r="F3" s="1"/>
      <c r="G3" s="1"/>
      <c r="H3" s="11"/>
    </row>
    <row r="4" spans="1:13" s="1" customFormat="1" ht="16.899999999999999" customHeight="1">
      <c r="A4" s="29" t="s">
        <v>41</v>
      </c>
      <c r="B4" s="30"/>
      <c r="C4" s="30"/>
      <c r="D4" s="30"/>
      <c r="E4" s="30"/>
      <c r="F4" s="30"/>
      <c r="G4" s="30"/>
      <c r="H4" s="30"/>
    </row>
    <row r="5" spans="1:13" s="1" customFormat="1" ht="13.5" customHeight="1">
      <c r="A5" s="3"/>
      <c r="B5" s="3"/>
      <c r="C5" s="3"/>
      <c r="D5" s="3"/>
      <c r="E5" s="3"/>
      <c r="F5" s="3"/>
      <c r="G5" s="3"/>
      <c r="H5" s="3"/>
    </row>
    <row r="6" spans="1:13" ht="78.75">
      <c r="A6" s="7"/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9" t="s">
        <v>38</v>
      </c>
      <c r="J6" s="28" t="s">
        <v>6</v>
      </c>
      <c r="K6" s="28" t="s">
        <v>7</v>
      </c>
      <c r="L6" s="32" t="s">
        <v>42</v>
      </c>
      <c r="M6" s="33"/>
    </row>
    <row r="7" spans="1:13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5">
        <v>8</v>
      </c>
      <c r="J7" s="14">
        <v>9</v>
      </c>
      <c r="K7" s="14">
        <v>10</v>
      </c>
      <c r="L7" s="14">
        <v>11</v>
      </c>
    </row>
    <row r="8" spans="1:13" s="22" customFormat="1" ht="47.25">
      <c r="A8" s="19">
        <v>1</v>
      </c>
      <c r="B8" s="26" t="s">
        <v>9</v>
      </c>
      <c r="C8" s="19" t="s">
        <v>10</v>
      </c>
      <c r="D8" s="19" t="s">
        <v>11</v>
      </c>
      <c r="E8" s="19" t="s">
        <v>12</v>
      </c>
      <c r="F8" s="19" t="s">
        <v>13</v>
      </c>
      <c r="G8" s="19">
        <v>200</v>
      </c>
      <c r="H8" s="16">
        <v>42.69</v>
      </c>
      <c r="I8" s="23"/>
      <c r="J8" s="21">
        <f t="shared" ref="J8:J20" si="0">H8*G8</f>
        <v>8538</v>
      </c>
      <c r="K8" s="21">
        <f t="shared" ref="K8:K20" si="1">J8*1.2</f>
        <v>10245.6</v>
      </c>
      <c r="L8" s="34">
        <v>44561</v>
      </c>
    </row>
    <row r="9" spans="1:13" s="22" customFormat="1" ht="47.25">
      <c r="A9" s="19">
        <v>2</v>
      </c>
      <c r="B9" s="26" t="s">
        <v>9</v>
      </c>
      <c r="C9" s="19" t="s">
        <v>10</v>
      </c>
      <c r="D9" s="19" t="s">
        <v>11</v>
      </c>
      <c r="E9" s="19" t="s">
        <v>14</v>
      </c>
      <c r="F9" s="19" t="s">
        <v>13</v>
      </c>
      <c r="G9" s="19">
        <v>200</v>
      </c>
      <c r="H9" s="16">
        <v>40.08</v>
      </c>
      <c r="I9" s="23"/>
      <c r="J9" s="21">
        <f t="shared" si="0"/>
        <v>8016</v>
      </c>
      <c r="K9" s="21">
        <f t="shared" si="1"/>
        <v>9619.1999999999989</v>
      </c>
      <c r="L9" s="34">
        <v>44561</v>
      </c>
    </row>
    <row r="10" spans="1:13" s="22" customFormat="1" ht="47.25">
      <c r="A10" s="19">
        <v>3</v>
      </c>
      <c r="B10" s="26" t="s">
        <v>9</v>
      </c>
      <c r="C10" s="19" t="s">
        <v>10</v>
      </c>
      <c r="D10" s="19" t="s">
        <v>11</v>
      </c>
      <c r="E10" s="19" t="s">
        <v>15</v>
      </c>
      <c r="F10" s="19" t="s">
        <v>13</v>
      </c>
      <c r="G10" s="19">
        <v>400</v>
      </c>
      <c r="H10" s="16">
        <v>42.41</v>
      </c>
      <c r="I10" s="23"/>
      <c r="J10" s="21">
        <f t="shared" si="0"/>
        <v>16964</v>
      </c>
      <c r="K10" s="21">
        <f t="shared" si="1"/>
        <v>20356.8</v>
      </c>
      <c r="L10" s="34">
        <v>44561</v>
      </c>
    </row>
    <row r="11" spans="1:13" s="22" customFormat="1" ht="47.25">
      <c r="A11" s="19">
        <v>4</v>
      </c>
      <c r="B11" s="26" t="s">
        <v>9</v>
      </c>
      <c r="C11" s="19" t="s">
        <v>10</v>
      </c>
      <c r="D11" s="19" t="s">
        <v>11</v>
      </c>
      <c r="E11" s="19" t="s">
        <v>16</v>
      </c>
      <c r="F11" s="19" t="s">
        <v>13</v>
      </c>
      <c r="G11" s="19">
        <v>200</v>
      </c>
      <c r="H11" s="16">
        <v>40.01</v>
      </c>
      <c r="I11" s="23"/>
      <c r="J11" s="21">
        <f t="shared" si="0"/>
        <v>8002</v>
      </c>
      <c r="K11" s="21">
        <f t="shared" si="1"/>
        <v>9602.4</v>
      </c>
      <c r="L11" s="34">
        <v>44561</v>
      </c>
    </row>
    <row r="12" spans="1:13" s="22" customFormat="1" ht="47.25">
      <c r="A12" s="19">
        <v>5</v>
      </c>
      <c r="B12" s="26" t="s">
        <v>9</v>
      </c>
      <c r="C12" s="19" t="s">
        <v>10</v>
      </c>
      <c r="D12" s="19" t="s">
        <v>11</v>
      </c>
      <c r="E12" s="19" t="s">
        <v>17</v>
      </c>
      <c r="F12" s="19" t="s">
        <v>13</v>
      </c>
      <c r="G12" s="19">
        <v>700</v>
      </c>
      <c r="H12" s="16">
        <v>43.95</v>
      </c>
      <c r="I12" s="23"/>
      <c r="J12" s="21">
        <f t="shared" si="0"/>
        <v>30765.000000000004</v>
      </c>
      <c r="K12" s="21">
        <f t="shared" si="1"/>
        <v>36918</v>
      </c>
      <c r="L12" s="34">
        <v>44561</v>
      </c>
    </row>
    <row r="13" spans="1:13" s="22" customFormat="1" ht="47.25">
      <c r="A13" s="19">
        <v>6</v>
      </c>
      <c r="B13" s="26" t="s">
        <v>9</v>
      </c>
      <c r="C13" s="19" t="s">
        <v>10</v>
      </c>
      <c r="D13" s="19" t="s">
        <v>11</v>
      </c>
      <c r="E13" s="19" t="s">
        <v>18</v>
      </c>
      <c r="F13" s="19" t="s">
        <v>13</v>
      </c>
      <c r="G13" s="19">
        <v>150</v>
      </c>
      <c r="H13" s="16">
        <v>49.17</v>
      </c>
      <c r="I13" s="23"/>
      <c r="J13" s="21">
        <f t="shared" si="0"/>
        <v>7375.5</v>
      </c>
      <c r="K13" s="21">
        <f t="shared" si="1"/>
        <v>8850.6</v>
      </c>
      <c r="L13" s="34">
        <v>44561</v>
      </c>
    </row>
    <row r="14" spans="1:13" s="22" customFormat="1" ht="63">
      <c r="A14" s="19">
        <v>7</v>
      </c>
      <c r="B14" s="26" t="s">
        <v>19</v>
      </c>
      <c r="C14" s="19" t="s">
        <v>20</v>
      </c>
      <c r="D14" s="19" t="s">
        <v>21</v>
      </c>
      <c r="E14" s="19" t="s">
        <v>22</v>
      </c>
      <c r="F14" s="19" t="s">
        <v>13</v>
      </c>
      <c r="G14" s="19">
        <v>100</v>
      </c>
      <c r="H14" s="16">
        <v>27.78</v>
      </c>
      <c r="I14" s="23"/>
      <c r="J14" s="21">
        <f t="shared" si="0"/>
        <v>2778</v>
      </c>
      <c r="K14" s="21">
        <f t="shared" si="1"/>
        <v>3333.6</v>
      </c>
      <c r="L14" s="34">
        <v>44561</v>
      </c>
    </row>
    <row r="15" spans="1:13" s="22" customFormat="1" ht="94.5">
      <c r="A15" s="19">
        <v>8</v>
      </c>
      <c r="B15" s="26" t="s">
        <v>23</v>
      </c>
      <c r="C15" s="19" t="s">
        <v>24</v>
      </c>
      <c r="D15" s="19" t="s">
        <v>25</v>
      </c>
      <c r="E15" s="19" t="s">
        <v>12</v>
      </c>
      <c r="F15" s="19" t="s">
        <v>13</v>
      </c>
      <c r="G15" s="19">
        <v>1000</v>
      </c>
      <c r="H15" s="16">
        <v>88.2</v>
      </c>
      <c r="I15" s="23"/>
      <c r="J15" s="21">
        <f t="shared" si="0"/>
        <v>88200</v>
      </c>
      <c r="K15" s="21">
        <f t="shared" si="1"/>
        <v>105840</v>
      </c>
      <c r="L15" s="34">
        <v>44561</v>
      </c>
    </row>
    <row r="16" spans="1:13" s="22" customFormat="1" ht="94.5">
      <c r="A16" s="19">
        <v>9</v>
      </c>
      <c r="B16" s="26" t="s">
        <v>23</v>
      </c>
      <c r="C16" s="19" t="s">
        <v>24</v>
      </c>
      <c r="D16" s="19" t="s">
        <v>25</v>
      </c>
      <c r="E16" s="19" t="s">
        <v>26</v>
      </c>
      <c r="F16" s="19" t="s">
        <v>13</v>
      </c>
      <c r="G16" s="19">
        <v>50</v>
      </c>
      <c r="H16" s="16">
        <v>88.2</v>
      </c>
      <c r="I16" s="23"/>
      <c r="J16" s="21">
        <f t="shared" si="0"/>
        <v>4410</v>
      </c>
      <c r="K16" s="21">
        <f t="shared" si="1"/>
        <v>5292</v>
      </c>
      <c r="L16" s="34">
        <v>44561</v>
      </c>
    </row>
    <row r="17" spans="1:12" s="22" customFormat="1" ht="94.5">
      <c r="A17" s="19">
        <v>10</v>
      </c>
      <c r="B17" s="26" t="s">
        <v>23</v>
      </c>
      <c r="C17" s="19" t="s">
        <v>24</v>
      </c>
      <c r="D17" s="19" t="s">
        <v>25</v>
      </c>
      <c r="E17" s="19" t="s">
        <v>27</v>
      </c>
      <c r="F17" s="19" t="s">
        <v>13</v>
      </c>
      <c r="G17" s="19">
        <v>50</v>
      </c>
      <c r="H17" s="16">
        <v>88.2</v>
      </c>
      <c r="I17" s="23"/>
      <c r="J17" s="21">
        <f t="shared" si="0"/>
        <v>4410</v>
      </c>
      <c r="K17" s="21">
        <f t="shared" si="1"/>
        <v>5292</v>
      </c>
      <c r="L17" s="34">
        <v>44561</v>
      </c>
    </row>
    <row r="18" spans="1:12" s="22" customFormat="1" ht="15.75">
      <c r="A18" s="19">
        <v>11</v>
      </c>
      <c r="B18" s="26" t="s">
        <v>28</v>
      </c>
      <c r="C18" s="19" t="s">
        <v>29</v>
      </c>
      <c r="D18" s="19"/>
      <c r="E18" s="19"/>
      <c r="F18" s="19" t="s">
        <v>13</v>
      </c>
      <c r="G18" s="19">
        <v>550</v>
      </c>
      <c r="H18" s="16">
        <v>110.17</v>
      </c>
      <c r="I18" s="23"/>
      <c r="J18" s="21">
        <f t="shared" si="0"/>
        <v>60593.5</v>
      </c>
      <c r="K18" s="21">
        <f t="shared" si="1"/>
        <v>72712.2</v>
      </c>
      <c r="L18" s="34">
        <v>44561</v>
      </c>
    </row>
    <row r="19" spans="1:12" s="22" customFormat="1" ht="78.75">
      <c r="A19" s="15">
        <v>12</v>
      </c>
      <c r="B19" s="27" t="s">
        <v>34</v>
      </c>
      <c r="C19" s="12" t="s">
        <v>35</v>
      </c>
      <c r="D19" s="12" t="s">
        <v>36</v>
      </c>
      <c r="E19" s="12" t="s">
        <v>37</v>
      </c>
      <c r="F19" s="12" t="s">
        <v>13</v>
      </c>
      <c r="G19" s="12">
        <v>3000</v>
      </c>
      <c r="H19" s="16">
        <v>23.33</v>
      </c>
      <c r="I19" s="25"/>
      <c r="J19" s="21">
        <f t="shared" ref="J19" si="2">H19*G19</f>
        <v>69990</v>
      </c>
      <c r="K19" s="21">
        <f t="shared" ref="K19" si="3">J19*1.2</f>
        <v>83988</v>
      </c>
      <c r="L19" s="34">
        <v>44561</v>
      </c>
    </row>
    <row r="20" spans="1:12" s="22" customFormat="1" ht="47.25">
      <c r="A20" s="19">
        <v>13</v>
      </c>
      <c r="B20" s="24" t="s">
        <v>30</v>
      </c>
      <c r="C20" s="19" t="s">
        <v>31</v>
      </c>
      <c r="D20" s="19" t="s">
        <v>32</v>
      </c>
      <c r="E20" s="19"/>
      <c r="F20" s="19" t="s">
        <v>33</v>
      </c>
      <c r="G20" s="19">
        <v>60</v>
      </c>
      <c r="H20" s="16">
        <v>677.99</v>
      </c>
      <c r="I20" s="23"/>
      <c r="J20" s="21">
        <f t="shared" si="0"/>
        <v>40679.4</v>
      </c>
      <c r="K20" s="21">
        <f t="shared" si="1"/>
        <v>48815.28</v>
      </c>
      <c r="L20" s="34">
        <v>44561</v>
      </c>
    </row>
    <row r="21" spans="1:12" ht="15.75">
      <c r="A21" s="17"/>
      <c r="B21" s="18" t="s">
        <v>8</v>
      </c>
      <c r="C21" s="13"/>
      <c r="D21" s="13"/>
      <c r="E21" s="13"/>
      <c r="F21" s="13"/>
      <c r="G21" s="13"/>
      <c r="H21" s="13"/>
      <c r="I21" s="13"/>
      <c r="J21" s="20">
        <f>SUM(J8:J20)</f>
        <v>350721.4</v>
      </c>
      <c r="K21" s="20">
        <f>SUM(K8:K20)</f>
        <v>420865.68000000005</v>
      </c>
      <c r="L21" s="31"/>
    </row>
  </sheetData>
  <mergeCells count="1">
    <mergeCell ref="A4:H4"/>
  </mergeCells>
  <pageMargins left="0" right="0" top="0.74803149606299213" bottom="0" header="0.31496062992125984" footer="0.31496062992125984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2020-11-19T16:17:13Z</dcterms:modified>
</cp:coreProperties>
</file>