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Лист1!$A$1:$L$18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/>
  <c r="J8" s="1"/>
  <c r="I9"/>
  <c r="J9" s="1"/>
  <c r="I10"/>
  <c r="J10" s="1"/>
  <c r="I11"/>
  <c r="J11" s="1"/>
  <c r="I12" l="1"/>
  <c r="J12"/>
</calcChain>
</file>

<file path=xl/sharedStrings.xml><?xml version="1.0" encoding="utf-8"?>
<sst xmlns="http://schemas.openxmlformats.org/spreadsheetml/2006/main" count="41" uniqueCount="37">
  <si>
    <t>Итого:</t>
  </si>
  <si>
    <t>шт.</t>
  </si>
  <si>
    <t>110В 600 Вт
1357х343 мм.</t>
  </si>
  <si>
    <t>ГОСТ 19108-81</t>
  </si>
  <si>
    <t>КЭН 110/600</t>
  </si>
  <si>
    <t xml:space="preserve">Электронагреватель </t>
  </si>
  <si>
    <t>002-2-(-200+200)-Pt100-1,385-A-410-120</t>
  </si>
  <si>
    <t>ГОСТ 8.461-82 ГСИ.</t>
  </si>
  <si>
    <t>ТСП-0193</t>
  </si>
  <si>
    <t xml:space="preserve">Термопреобразователь сопротивления </t>
  </si>
  <si>
    <t>0020-020-1-09</t>
  </si>
  <si>
    <t>ТУ5558-010-33006874-2009</t>
  </si>
  <si>
    <t>СМБЭ</t>
  </si>
  <si>
    <t xml:space="preserve">Секция нагревательная кабельная  </t>
  </si>
  <si>
    <t>25/40</t>
  </si>
  <si>
    <t>ГОСТ Р 52743-2007</t>
  </si>
  <si>
    <t>ДЖИЛЕКС</t>
  </si>
  <si>
    <t xml:space="preserve">Насос циркуляционный </t>
  </si>
  <si>
    <t>110В</t>
  </si>
  <si>
    <t>ТУ 3742-022-05749381-2000</t>
  </si>
  <si>
    <t xml:space="preserve"> КЭМ-15-14</t>
  </si>
  <si>
    <t xml:space="preserve">Клапан электромагнитный 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</si>
  <si>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</si>
  <si>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</si>
  <si>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</si>
  <si>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</si>
  <si>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</si>
  <si>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</si>
  <si>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</si>
  <si>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</si>
  <si>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</si>
  <si>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</si>
  <si>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</si>
  <si>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Срок 
поставки до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</si>
  <si>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Приложение №23
</t>
  </si>
  <si>
    <t>к открытому конкурсу №050/ТВРЗ/2020</t>
  </si>
  <si>
    <t>Лот №17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</si>
</sst>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0" zoomScaleNormal="100" zoomScaleSheetLayoutView="110" workbookViewId="0">
      <selection activeCell="I8" sqref="I8"/>
    </sheetView>
  </sheetViews>
  <sheetFormatPr defaultColWidth="8.85546875" defaultRowHeight="18"/>
  <cols>
    <col min="1" max="1" width="3.7109375" style="4" customWidth="1"/>
    <col min="2" max="2" width="35" style="1" customWidth="1"/>
    <col min="3" max="3" width="10.5703125" style="3" customWidth="1"/>
    <col min="4" max="4" width="19.140625" style="1" customWidth="1"/>
    <col min="5" max="5" width="13.85546875" style="1" customWidth="1"/>
    <col min="6" max="6" width="8.5703125" style="1" customWidth="1"/>
    <col min="7" max="7" width="11" style="1" customWidth="1"/>
    <col min="8" max="8" width="12.5703125" style="1" customWidth="1"/>
    <col min="9" max="9" width="13" style="1" customWidth="1"/>
    <col min="10" max="10" width="12.7109375" style="1" customWidth="1"/>
    <col min="11" max="11" width="12.7109375" style="2" customWidth="1"/>
    <col min="12" max="12" width="11.28515625" style="1" customWidth="1"/>
    <col min="13" max="16384" width="8.85546875" style="1"/>
  </cols>
  <sheetData>
    <row r="1" spans="1:13" ht="12.7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2"/>
    </row>
    <row r="2" spans="1:13" s="23" customFormat="1" ht="12.75" hidden="1">
      <c r="A2" s="28"/>
      <c r="B2" s="28"/>
      <c r="C2" s="28"/>
      <c r="D2" s="28"/>
      <c r="E2" s="28" t="s">
        <v>32</v>
      </c>
      <c r="F2" s="28"/>
      <c r="G2" s="28"/>
      <c r="H2" s="29"/>
      <c r="I2" s="28"/>
      <c r="J2" s="28"/>
      <c r="K2" s="24"/>
      <c r="L2" s="24"/>
      <c r="M2" s="24"/>
    </row>
    <row r="3" spans="1:13" s="23" customFormat="1" ht="12.75">
      <c r="A3" s="28"/>
      <c r="B3" s="28"/>
      <c r="C3" s="28"/>
      <c r="D3" s="28"/>
      <c r="E3" s="28"/>
      <c r="F3" s="28"/>
      <c r="G3" s="28"/>
      <c r="H3" s="29"/>
      <c r="I3" s="50" t="s">
        <v>35</v>
      </c>
      <c r="J3" s="50"/>
      <c r="K3" s="50"/>
      <c r="L3" s="24"/>
      <c r="M3" s="24"/>
    </row>
    <row r="4" spans="1:13" s="23" customFormat="1" ht="20.25">
      <c r="A4" s="25"/>
      <c r="B4" s="25"/>
      <c r="C4" s="27"/>
      <c r="D4" s="25"/>
      <c r="E4" s="49" t="s">
        <v>36</v>
      </c>
      <c r="F4" s="49"/>
      <c r="G4" s="25"/>
      <c r="H4" s="26"/>
      <c r="I4" s="25"/>
      <c r="J4" s="25"/>
      <c r="K4" s="24"/>
      <c r="L4" s="24"/>
      <c r="M4" s="24"/>
    </row>
    <row r="5" spans="1:13" ht="51">
      <c r="A5" s="33" t="s">
        <v>31</v>
      </c>
      <c r="B5" s="34" t="s">
        <v>30</v>
      </c>
      <c r="C5" s="34" t="s">
        <v>29</v>
      </c>
      <c r="D5" s="34" t="s">
        <v>28</v>
      </c>
      <c r="E5" s="34" t="s">
        <v>27</v>
      </c>
      <c r="F5" s="34" t="s">
        <v>26</v>
      </c>
      <c r="G5" s="34" t="s">
        <v>25</v>
      </c>
      <c r="H5" s="35" t="s">
        <v>24</v>
      </c>
      <c r="I5" s="36" t="s">
        <v>23</v>
      </c>
      <c r="J5" s="36" t="s">
        <v>22</v>
      </c>
      <c r="K5" s="37" t="s">
        <v>33</v>
      </c>
      <c r="L5" s="2"/>
      <c r="M5" s="2"/>
    </row>
    <row r="6" spans="1:13" s="16" customFormat="1" ht="14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2">
        <v>8</v>
      </c>
      <c r="I6" s="21">
        <v>9</v>
      </c>
      <c r="J6" s="21">
        <v>10</v>
      </c>
      <c r="K6" s="38">
        <v>11</v>
      </c>
      <c r="L6" s="31"/>
      <c r="M6" s="31"/>
    </row>
    <row r="7" spans="1:13" s="16" customFormat="1" ht="25.5">
      <c r="A7" s="39">
        <v>1</v>
      </c>
      <c r="B7" s="20" t="s">
        <v>21</v>
      </c>
      <c r="C7" s="19" t="s">
        <v>20</v>
      </c>
      <c r="D7" s="19" t="s">
        <v>19</v>
      </c>
      <c r="E7" s="19" t="s">
        <v>18</v>
      </c>
      <c r="F7" s="19" t="s">
        <v>1</v>
      </c>
      <c r="G7" s="19">
        <v>310</v>
      </c>
      <c r="H7" s="30">
        <v>8234.19</v>
      </c>
      <c r="I7" s="17">
        <f>G7*H7</f>
        <v>2552598.9000000004</v>
      </c>
      <c r="J7" s="17">
        <f>I7*1.2</f>
        <v>3063118.68</v>
      </c>
      <c r="K7" s="40">
        <v>44561</v>
      </c>
      <c r="L7" s="31"/>
      <c r="M7" s="31"/>
    </row>
    <row r="8" spans="1:13" s="16" customFormat="1" ht="15">
      <c r="A8" s="39">
        <v>2</v>
      </c>
      <c r="B8" s="20" t="s">
        <v>17</v>
      </c>
      <c r="C8" s="19" t="s">
        <v>16</v>
      </c>
      <c r="D8" s="19" t="s">
        <v>15</v>
      </c>
      <c r="E8" s="19" t="s">
        <v>14</v>
      </c>
      <c r="F8" s="19" t="s">
        <v>1</v>
      </c>
      <c r="G8" s="19">
        <v>125</v>
      </c>
      <c r="H8" s="18">
        <v>3900.4</v>
      </c>
      <c r="I8" s="17">
        <f>G8*H8</f>
        <v>487550</v>
      </c>
      <c r="J8" s="17">
        <f>I8*1.2</f>
        <v>585060</v>
      </c>
      <c r="K8" s="40">
        <v>44561</v>
      </c>
      <c r="L8" s="31"/>
      <c r="M8" s="31"/>
    </row>
    <row r="9" spans="1:13" s="16" customFormat="1" ht="25.5">
      <c r="A9" s="39">
        <v>3</v>
      </c>
      <c r="B9" s="20" t="s">
        <v>13</v>
      </c>
      <c r="C9" s="19" t="s">
        <v>12</v>
      </c>
      <c r="D9" s="19" t="s">
        <v>11</v>
      </c>
      <c r="E9" s="19" t="s">
        <v>10</v>
      </c>
      <c r="F9" s="19" t="s">
        <v>1</v>
      </c>
      <c r="G9" s="19">
        <v>650</v>
      </c>
      <c r="H9" s="18">
        <v>3331</v>
      </c>
      <c r="I9" s="17">
        <f>G9*H9</f>
        <v>2165150</v>
      </c>
      <c r="J9" s="17">
        <f>I9*1.2</f>
        <v>2598180</v>
      </c>
      <c r="K9" s="40">
        <v>44561</v>
      </c>
      <c r="L9" s="31"/>
      <c r="M9" s="31"/>
    </row>
    <row r="10" spans="1:13" s="16" customFormat="1" ht="38.25">
      <c r="A10" s="39">
        <v>4</v>
      </c>
      <c r="B10" s="20" t="s">
        <v>9</v>
      </c>
      <c r="C10" s="19" t="s">
        <v>8</v>
      </c>
      <c r="D10" s="19" t="s">
        <v>7</v>
      </c>
      <c r="E10" s="19" t="s">
        <v>6</v>
      </c>
      <c r="F10" s="19" t="s">
        <v>1</v>
      </c>
      <c r="G10" s="19">
        <v>650</v>
      </c>
      <c r="H10" s="18">
        <v>3205</v>
      </c>
      <c r="I10" s="17">
        <f>G10*H10</f>
        <v>2083250</v>
      </c>
      <c r="J10" s="17">
        <f>I10*1.2</f>
        <v>2499900</v>
      </c>
      <c r="K10" s="40">
        <v>44561</v>
      </c>
      <c r="L10" s="31"/>
      <c r="M10" s="31"/>
    </row>
    <row r="11" spans="1:13" s="16" customFormat="1" ht="25.5">
      <c r="A11" s="39">
        <v>5</v>
      </c>
      <c r="B11" s="20" t="s">
        <v>5</v>
      </c>
      <c r="C11" s="19" t="s">
        <v>4</v>
      </c>
      <c r="D11" s="19" t="s">
        <v>3</v>
      </c>
      <c r="E11" s="19" t="s">
        <v>2</v>
      </c>
      <c r="F11" s="19" t="s">
        <v>1</v>
      </c>
      <c r="G11" s="19">
        <v>550</v>
      </c>
      <c r="H11" s="18">
        <v>8885.4</v>
      </c>
      <c r="I11" s="17">
        <f>G11*H11</f>
        <v>4886970</v>
      </c>
      <c r="J11" s="17">
        <f>I11*1.2</f>
        <v>5864364</v>
      </c>
      <c r="K11" s="40">
        <v>44561</v>
      </c>
      <c r="L11" s="31"/>
      <c r="M11" s="31"/>
    </row>
    <row r="12" spans="1:13" s="9" customFormat="1" ht="18.75">
      <c r="A12" s="41"/>
      <c r="B12" s="42" t="s">
        <v>0</v>
      </c>
      <c r="C12" s="43"/>
      <c r="D12" s="43"/>
      <c r="E12" s="43"/>
      <c r="F12" s="43"/>
      <c r="G12" s="43"/>
      <c r="H12" s="43"/>
      <c r="I12" s="44">
        <f>SUM(I7:I11)</f>
        <v>12175518.9</v>
      </c>
      <c r="J12" s="44">
        <f>SUM(J7:J11)</f>
        <v>14610622.68</v>
      </c>
      <c r="K12" s="45"/>
      <c r="L12" s="10"/>
      <c r="M12" s="10"/>
    </row>
    <row r="13" spans="1:13" s="9" customFormat="1" ht="18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0"/>
      <c r="M13" s="10"/>
    </row>
    <row r="14" spans="1:13" s="9" customFormat="1" ht="18.75">
      <c r="A14" s="14"/>
      <c r="B14" s="13"/>
      <c r="C14" s="48"/>
      <c r="D14" s="48"/>
      <c r="E14" s="48"/>
      <c r="F14" s="48"/>
      <c r="G14" s="48"/>
      <c r="H14" s="48"/>
      <c r="I14" s="48"/>
      <c r="J14" s="32"/>
      <c r="K14" s="6"/>
      <c r="L14" s="10"/>
      <c r="M14" s="10"/>
    </row>
    <row r="15" spans="1:13" s="11" customFormat="1" ht="15.75">
      <c r="K15" s="12"/>
    </row>
    <row r="16" spans="1:13" s="9" customFormat="1" ht="18.75">
      <c r="K16" s="10"/>
    </row>
    <row r="17" spans="1:11" ht="12.75">
      <c r="A17" s="1"/>
      <c r="C17" s="1"/>
    </row>
    <row r="18" spans="1:11" ht="12.75">
      <c r="A18" s="1"/>
      <c r="C18" s="1"/>
    </row>
    <row r="19" spans="1:11" s="7" customFormat="1" ht="15.75">
      <c r="K19" s="8"/>
    </row>
    <row r="20" spans="1:11" s="5" customFormat="1" ht="15.75">
      <c r="K20" s="6"/>
    </row>
    <row r="21" spans="1:11" s="5" customFormat="1" ht="15.75">
      <c r="K21" s="6"/>
    </row>
    <row r="22" spans="1:11" s="5" customFormat="1" ht="15.75">
      <c r="K22" s="6"/>
    </row>
    <row r="23" spans="1:11" s="5" customFormat="1" ht="15.75">
      <c r="K23" s="6"/>
    </row>
    <row r="24" spans="1:11" s="5" customFormat="1" ht="15.75">
      <c r="K24" s="6"/>
    </row>
    <row r="25" spans="1:11" s="5" customFormat="1" ht="15.75">
      <c r="K25" s="6"/>
    </row>
  </sheetData>
  <mergeCells count="4">
    <mergeCell ref="A1:K1"/>
    <mergeCell ref="C14:I14"/>
    <mergeCell ref="E4:F4"/>
    <mergeCell ref="I3:K3"/>
  </mergeCells>
  <pageMargins left="0" right="0" top="0" bottom="0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2020-11-19T15:57:37Z</dcterms:modified>
</cp:coreProperties>
</file>