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14115" windowHeight="1153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Лист1!$A$1:$K$45</definedName>
  </definedNames>
  <calcPr calcId="125725" refMode="R1C1"/>
</workbook>
</file>

<file path=xl/calcChain.xml><?xml version="1.0" encoding="utf-8"?>
<calcChain xmlns="http://schemas.openxmlformats.org/spreadsheetml/2006/main">
  <c r="I8" i="1"/>
  <c r="J8" s="1"/>
  <c r="I37" l="1"/>
  <c r="J37" s="1"/>
  <c r="I34"/>
  <c r="J34" s="1"/>
  <c r="I25"/>
  <c r="J25" s="1"/>
  <c r="I22"/>
  <c r="J22" s="1"/>
  <c r="I24"/>
  <c r="J24" s="1"/>
  <c r="I40"/>
  <c r="J40" s="1"/>
  <c r="I39"/>
  <c r="J39" s="1"/>
  <c r="I38"/>
  <c r="J38" s="1"/>
  <c r="I36"/>
  <c r="J36" s="1"/>
  <c r="I35"/>
  <c r="J35" s="1"/>
  <c r="I33"/>
  <c r="J33" s="1"/>
  <c r="I32"/>
  <c r="J32" s="1"/>
  <c r="I31"/>
  <c r="J31" s="1"/>
  <c r="I30"/>
  <c r="J30" s="1"/>
  <c r="I29"/>
  <c r="J29" s="1"/>
  <c r="I28"/>
  <c r="J28" s="1"/>
  <c r="I27"/>
  <c r="J27" s="1"/>
  <c r="I26"/>
  <c r="J26" s="1"/>
  <c r="I23"/>
  <c r="J23" s="1"/>
  <c r="I21"/>
  <c r="J21" s="1"/>
  <c r="I20"/>
  <c r="J20" s="1"/>
  <c r="I19"/>
  <c r="J19" s="1"/>
  <c r="I18"/>
  <c r="J18" s="1"/>
  <c r="I17"/>
  <c r="J17" s="1"/>
  <c r="I16"/>
  <c r="J16" s="1"/>
  <c r="I15"/>
  <c r="J15" s="1"/>
  <c r="I14"/>
  <c r="J14" s="1"/>
  <c r="I13"/>
  <c r="J13" s="1"/>
  <c r="I12"/>
  <c r="J12" s="1"/>
  <c r="I11"/>
  <c r="J11" s="1"/>
  <c r="I10"/>
  <c r="J10" s="1"/>
  <c r="I9"/>
  <c r="J9" s="1"/>
  <c r="I41" l="1"/>
  <c r="J41" s="1"/>
</calcChain>
</file>

<file path=xl/sharedStrings.xml><?xml version="1.0" encoding="utf-8"?>
<sst xmlns="http://schemas.openxmlformats.org/spreadsheetml/2006/main" count="152" uniqueCount="87">
  <si>
    <t xml:space="preserve">№ п/п </t>
  </si>
  <si>
    <t>Наименование Товара</t>
  </si>
  <si>
    <t>Марка</t>
  </si>
  <si>
    <t>ГОСТ, ТУ</t>
  </si>
  <si>
    <t>Размер</t>
  </si>
  <si>
    <t>Ед. изм.</t>
  </si>
  <si>
    <t>Стоимость           руб. без НДС</t>
  </si>
  <si>
    <t>Стоимость      руб. с НДС</t>
  </si>
  <si>
    <t xml:space="preserve">                                                         </t>
  </si>
  <si>
    <t xml:space="preserve">Количество </t>
  </si>
  <si>
    <t>Начальная (максимальная) цена,  руб. без НДС</t>
  </si>
  <si>
    <t>Сифон гофробутылочный для моек и умывальников</t>
  </si>
  <si>
    <t>Лейка для душа</t>
  </si>
  <si>
    <t>Набор эксцентриков</t>
  </si>
  <si>
    <t>XZ 3/4-1/2</t>
  </si>
  <si>
    <t xml:space="preserve">Маховик </t>
  </si>
  <si>
    <t>8*8 мм</t>
  </si>
  <si>
    <t>Кран-букса</t>
  </si>
  <si>
    <t xml:space="preserve">XZ-727 SF 1/2 </t>
  </si>
  <si>
    <t>Тройник 1/2 никель</t>
  </si>
  <si>
    <t>м</t>
  </si>
  <si>
    <t>шт.</t>
  </si>
  <si>
    <t>Переходник 3/8 гайка Х 1/2 штуцер</t>
  </si>
  <si>
    <t>Сиденье гигиеническое Гамма (ОРИО)</t>
  </si>
  <si>
    <t>Итого:</t>
  </si>
  <si>
    <t>ГОСТ 25809-97</t>
  </si>
  <si>
    <t>Подводка г/г</t>
  </si>
  <si>
    <t xml:space="preserve"> 0.4м</t>
  </si>
  <si>
    <t xml:space="preserve">Подводка г/г </t>
  </si>
  <si>
    <t>1.0м</t>
  </si>
  <si>
    <t xml:space="preserve">Фильтр очистки воды косой сетчатый </t>
  </si>
  <si>
    <t>15 (1/2)</t>
  </si>
  <si>
    <t>20 (3/4)</t>
  </si>
  <si>
    <t>Муфта БРС SE12-3SH для шланга</t>
  </si>
  <si>
    <t xml:space="preserve"> 10 мм</t>
  </si>
  <si>
    <t xml:space="preserve">Муфта БРС SE12-4SH для шланга </t>
  </si>
  <si>
    <t>12 мм</t>
  </si>
  <si>
    <t xml:space="preserve">Муфта комбинир </t>
  </si>
  <si>
    <t>25х3/4</t>
  </si>
  <si>
    <t>16х2,0</t>
  </si>
  <si>
    <t>32х3,0</t>
  </si>
  <si>
    <t>Муфта соединения труб</t>
  </si>
  <si>
    <t xml:space="preserve"> ТУ 3184-011-10785350-2007</t>
  </si>
  <si>
    <t>Гайка латунная с прессшайбой</t>
  </si>
  <si>
    <t xml:space="preserve"> 1/2</t>
  </si>
  <si>
    <t>20х20</t>
  </si>
  <si>
    <t xml:space="preserve"> 16х1/2 </t>
  </si>
  <si>
    <t xml:space="preserve"> 20х3/4</t>
  </si>
  <si>
    <t xml:space="preserve"> 16х1/2</t>
  </si>
  <si>
    <t>L 4 м</t>
  </si>
  <si>
    <t xml:space="preserve">Профиль уплотнительный </t>
  </si>
  <si>
    <t xml:space="preserve">ВАЗ 2104 </t>
  </si>
  <si>
    <t xml:space="preserve">Уголок 1/2 никель </t>
  </si>
  <si>
    <t>32*16*32</t>
  </si>
  <si>
    <t>Металлопластиковый соединитель 16х1/2 Ц/Г</t>
  </si>
  <si>
    <t>Металлопластиковый соединитель 20х3/4 Ц/Ш</t>
  </si>
  <si>
    <t>Металлопластиковый тройник 16х1/2 Ц/Ц/Ц</t>
  </si>
  <si>
    <t>Металлопластиковый уголок 20х3/4 Ц/Г/Ш</t>
  </si>
  <si>
    <t>Переход 1 гайка х 1/2 штущер</t>
  </si>
  <si>
    <t>3/8*1/2</t>
  </si>
  <si>
    <t>1*1/2</t>
  </si>
  <si>
    <t>Бочата щтуцер 1/2 штуцер</t>
  </si>
  <si>
    <t>Металлопластиковая труба 16х2,0</t>
  </si>
  <si>
    <t>Металлопластиковая труба 32х3,0</t>
  </si>
  <si>
    <t>32-1 1/4</t>
  </si>
  <si>
    <t>Grohtherm</t>
  </si>
  <si>
    <t xml:space="preserve">Срок поставки </t>
  </si>
  <si>
    <t>2</t>
  </si>
  <si>
    <t>3</t>
  </si>
  <si>
    <t>4</t>
  </si>
  <si>
    <t>5</t>
  </si>
  <si>
    <t>6</t>
  </si>
  <si>
    <t>7</t>
  </si>
  <si>
    <t>8</t>
  </si>
  <si>
    <t>4 квартал 2020 г.-1 квартал 2021 г.</t>
  </si>
  <si>
    <t xml:space="preserve">Тройник НР </t>
  </si>
  <si>
    <t xml:space="preserve">Термостат для установки под раковиной </t>
  </si>
  <si>
    <t xml:space="preserve">Смеситель настенный </t>
  </si>
  <si>
    <t xml:space="preserve">ЦС-СМ 294 </t>
  </si>
  <si>
    <t>Металлопластиковое соединение</t>
  </si>
  <si>
    <t xml:space="preserve">Диффузор вытяжной </t>
  </si>
  <si>
    <t>DVS-100</t>
  </si>
  <si>
    <t>16х1/2</t>
  </si>
  <si>
    <t xml:space="preserve">Уголок перех. нар. </t>
  </si>
  <si>
    <t>Лот№</t>
  </si>
  <si>
    <t>Приложение №5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</si>
  <si>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к запросу котировок цен №045/ТВРЗ/2020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</si>
</sst>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Helv"/>
      <charset val="204"/>
    </font>
    <font>
      <sz val="10"/>
      <color rgb="FF000000"/>
      <name val="Times New Roman"/>
      <family val="1"/>
      <charset val="204"/>
    </font>
    <font>
      <sz val="10"/>
      <name val="Arial Cyr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6" fillId="0" borderId="0"/>
  </cellStyleXfs>
  <cellXfs count="57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4" fontId="5" fillId="0" borderId="2" xfId="0" applyNumberFormat="1" applyFont="1" applyBorder="1" applyAlignment="1">
      <alignment horizontal="center" vertical="center" wrapText="1"/>
    </xf>
    <xf numFmtId="4" fontId="5" fillId="0" borderId="2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2" borderId="0" xfId="0" applyFont="1" applyFill="1"/>
    <xf numFmtId="0" fontId="3" fillId="0" borderId="2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4" fontId="7" fillId="2" borderId="2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1" fontId="7" fillId="2" borderId="2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Fill="1" applyAlignment="1">
      <alignment horizontal="left"/>
    </xf>
    <xf numFmtId="0" fontId="8" fillId="2" borderId="2" xfId="0" applyFont="1" applyFill="1" applyBorder="1" applyAlignment="1">
      <alignment horizontal="center" vertical="center" wrapText="1"/>
    </xf>
    <xf numFmtId="1" fontId="8" fillId="2" borderId="2" xfId="0" applyNumberFormat="1" applyFont="1" applyFill="1" applyBorder="1" applyAlignment="1">
      <alignment horizontal="center" vertical="center" wrapText="1"/>
    </xf>
    <xf numFmtId="4" fontId="8" fillId="2" borderId="2" xfId="0" applyNumberFormat="1" applyFont="1" applyFill="1" applyBorder="1" applyAlignment="1">
      <alignment horizontal="center" vertical="center" wrapText="1"/>
    </xf>
    <xf numFmtId="4" fontId="9" fillId="0" borderId="2" xfId="0" applyNumberFormat="1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49" fontId="3" fillId="0" borderId="2" xfId="1" applyNumberFormat="1" applyFont="1" applyFill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49" fontId="3" fillId="2" borderId="4" xfId="1" applyNumberFormat="1" applyFont="1" applyFill="1" applyBorder="1" applyAlignment="1">
      <alignment horizontal="center" vertical="center" wrapText="1"/>
    </xf>
    <xf numFmtId="49" fontId="3" fillId="0" borderId="4" xfId="1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0" borderId="2" xfId="0" applyFont="1" applyBorder="1"/>
    <xf numFmtId="0" fontId="3" fillId="0" borderId="4" xfId="0" applyFont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1" fontId="7" fillId="0" borderId="2" xfId="0" applyNumberFormat="1" applyFont="1" applyFill="1" applyBorder="1" applyAlignment="1">
      <alignment horizontal="center" vertical="center" wrapText="1"/>
    </xf>
    <xf numFmtId="4" fontId="7" fillId="0" borderId="2" xfId="0" applyNumberFormat="1" applyFont="1" applyFill="1" applyBorder="1" applyAlignment="1">
      <alignment horizontal="center" vertical="center" wrapText="1"/>
    </xf>
    <xf numFmtId="0" fontId="2" fillId="0" borderId="0" xfId="0" applyFont="1" applyFill="1"/>
    <xf numFmtId="0" fontId="1" fillId="0" borderId="0" xfId="0" applyFont="1" applyFill="1"/>
    <xf numFmtId="0" fontId="5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3" fontId="5" fillId="0" borderId="2" xfId="0" applyNumberFormat="1" applyFont="1" applyFill="1" applyBorder="1" applyAlignment="1">
      <alignment horizontal="center" vertical="center"/>
    </xf>
    <xf numFmtId="1" fontId="2" fillId="0" borderId="2" xfId="0" applyNumberFormat="1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/>
    <xf numFmtId="49" fontId="3" fillId="0" borderId="2" xfId="1" applyNumberFormat="1" applyFont="1" applyFill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49" fontId="3" fillId="2" borderId="3" xfId="1" applyNumberFormat="1" applyFont="1" applyFill="1" applyBorder="1" applyAlignment="1">
      <alignment horizontal="center" vertical="center" wrapText="1"/>
    </xf>
    <xf numFmtId="49" fontId="3" fillId="2" borderId="4" xfId="1" applyNumberFormat="1" applyFont="1" applyFill="1" applyBorder="1" applyAlignment="1">
      <alignment horizontal="center" vertical="center" wrapText="1"/>
    </xf>
    <xf numFmtId="49" fontId="3" fillId="0" borderId="3" xfId="1" applyNumberFormat="1" applyFont="1" applyBorder="1" applyAlignment="1">
      <alignment horizontal="center" vertical="center" wrapText="1"/>
    </xf>
    <xf numFmtId="49" fontId="3" fillId="0" borderId="4" xfId="1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</cellXfs>
  <cellStyles count="3">
    <cellStyle name="Обычный" xfId="0" builtinId="0"/>
    <cellStyle name="Обычный 105 9" xfId="2"/>
    <cellStyle name="Стиль 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tabSelected="1" view="pageBreakPreview" topLeftCell="A29" zoomScaleNormal="100" zoomScaleSheetLayoutView="100" workbookViewId="0">
      <selection activeCell="M36" sqref="M36"/>
    </sheetView>
  </sheetViews>
  <sheetFormatPr defaultColWidth="8.85546875" defaultRowHeight="12.75"/>
  <cols>
    <col min="1" max="1" width="3.7109375" style="4" customWidth="1"/>
    <col min="2" max="2" width="39.140625" style="1" customWidth="1"/>
    <col min="3" max="3" width="10.5703125" style="1" customWidth="1"/>
    <col min="4" max="4" width="14.42578125" style="8" customWidth="1"/>
    <col min="5" max="5" width="10" style="1" customWidth="1"/>
    <col min="6" max="6" width="7.5703125" style="1" customWidth="1"/>
    <col min="7" max="7" width="11.7109375" style="8" customWidth="1"/>
    <col min="8" max="8" width="12.5703125" style="1" customWidth="1"/>
    <col min="9" max="9" width="12.85546875" style="1" customWidth="1"/>
    <col min="10" max="10" width="13.28515625" style="1" customWidth="1"/>
    <col min="11" max="11" width="15" style="1" customWidth="1"/>
    <col min="12" max="16384" width="8.85546875" style="1"/>
  </cols>
  <sheetData>
    <row r="1" spans="1:11">
      <c r="H1" s="45" t="s">
        <v>85</v>
      </c>
      <c r="I1" s="45"/>
      <c r="J1" s="45"/>
    </row>
    <row r="2" spans="1:11" ht="20.25" customHeight="1">
      <c r="A2" s="46" t="s">
        <v>86</v>
      </c>
      <c r="B2" s="47"/>
      <c r="C2" s="47"/>
      <c r="D2" s="47"/>
      <c r="E2" s="47"/>
      <c r="F2" s="47"/>
      <c r="G2" s="47"/>
      <c r="H2" s="47"/>
      <c r="I2" s="47"/>
      <c r="J2" s="47"/>
    </row>
    <row r="3" spans="1:11" s="2" customFormat="1" ht="18" hidden="1" customHeight="1">
      <c r="A3" s="14"/>
      <c r="B3" s="14"/>
      <c r="C3" s="14"/>
      <c r="D3" s="15"/>
      <c r="E3" s="14" t="s">
        <v>8</v>
      </c>
      <c r="F3" s="14"/>
      <c r="G3" s="15"/>
      <c r="H3" s="16"/>
      <c r="I3" s="17"/>
      <c r="J3" s="17"/>
    </row>
    <row r="4" spans="1:11" s="2" customFormat="1" ht="15.75" customHeight="1">
      <c r="A4" s="14"/>
      <c r="B4" s="14"/>
      <c r="C4" s="14"/>
      <c r="D4" s="23"/>
      <c r="E4" s="24" t="s">
        <v>84</v>
      </c>
      <c r="F4" s="24"/>
      <c r="G4" s="15"/>
      <c r="H4" s="48"/>
      <c r="I4" s="48"/>
      <c r="J4" s="48"/>
    </row>
    <row r="5" spans="1:11" ht="35.25" customHeight="1">
      <c r="A5" s="55" t="s">
        <v>0</v>
      </c>
      <c r="B5" s="53" t="s">
        <v>1</v>
      </c>
      <c r="C5" s="53" t="s">
        <v>2</v>
      </c>
      <c r="D5" s="51" t="s">
        <v>3</v>
      </c>
      <c r="E5" s="53" t="s">
        <v>4</v>
      </c>
      <c r="F5" s="53" t="s">
        <v>5</v>
      </c>
      <c r="G5" s="51" t="s">
        <v>9</v>
      </c>
      <c r="H5" s="49" t="s">
        <v>10</v>
      </c>
      <c r="I5" s="50" t="s">
        <v>6</v>
      </c>
      <c r="J5" s="50" t="s">
        <v>7</v>
      </c>
      <c r="K5" s="43" t="s">
        <v>66</v>
      </c>
    </row>
    <row r="6" spans="1:11" ht="28.5" customHeight="1">
      <c r="A6" s="56"/>
      <c r="B6" s="54"/>
      <c r="C6" s="54"/>
      <c r="D6" s="52"/>
      <c r="E6" s="54"/>
      <c r="F6" s="54"/>
      <c r="G6" s="52"/>
      <c r="H6" s="49"/>
      <c r="I6" s="50"/>
      <c r="J6" s="50"/>
      <c r="K6" s="44"/>
    </row>
    <row r="7" spans="1:11" ht="13.5" customHeight="1">
      <c r="A7" s="29">
        <v>1</v>
      </c>
      <c r="B7" s="28" t="s">
        <v>67</v>
      </c>
      <c r="C7" s="28" t="s">
        <v>68</v>
      </c>
      <c r="D7" s="27" t="s">
        <v>69</v>
      </c>
      <c r="E7" s="28" t="s">
        <v>70</v>
      </c>
      <c r="F7" s="28" t="s">
        <v>71</v>
      </c>
      <c r="G7" s="27" t="s">
        <v>72</v>
      </c>
      <c r="H7" s="25" t="s">
        <v>73</v>
      </c>
      <c r="I7" s="26">
        <v>9</v>
      </c>
      <c r="J7" s="26">
        <v>10</v>
      </c>
      <c r="K7" s="31">
        <v>11</v>
      </c>
    </row>
    <row r="8" spans="1:11" s="36" customFormat="1" ht="28.5" customHeight="1">
      <c r="A8" s="33">
        <v>1</v>
      </c>
      <c r="B8" s="32" t="s">
        <v>76</v>
      </c>
      <c r="C8" s="33" t="s">
        <v>65</v>
      </c>
      <c r="D8" s="33">
        <v>34487000</v>
      </c>
      <c r="E8" s="33"/>
      <c r="F8" s="33" t="s">
        <v>21</v>
      </c>
      <c r="G8" s="34">
        <v>24</v>
      </c>
      <c r="H8" s="35">
        <v>6900</v>
      </c>
      <c r="I8" s="6">
        <f>G8*H8</f>
        <v>165600</v>
      </c>
      <c r="J8" s="6">
        <f>I8*1.2</f>
        <v>198720</v>
      </c>
      <c r="K8" s="33" t="s">
        <v>74</v>
      </c>
    </row>
    <row r="9" spans="1:11" s="36" customFormat="1" ht="33.75" customHeight="1">
      <c r="A9" s="33">
        <v>2</v>
      </c>
      <c r="B9" s="32" t="s">
        <v>77</v>
      </c>
      <c r="C9" s="33" t="s">
        <v>78</v>
      </c>
      <c r="D9" s="33" t="s">
        <v>25</v>
      </c>
      <c r="E9" s="33"/>
      <c r="F9" s="33" t="s">
        <v>21</v>
      </c>
      <c r="G9" s="34">
        <v>140</v>
      </c>
      <c r="H9" s="35">
        <v>1200</v>
      </c>
      <c r="I9" s="6">
        <f t="shared" ref="I9:I40" si="0">G9*H9</f>
        <v>168000</v>
      </c>
      <c r="J9" s="6">
        <f t="shared" ref="J9:J40" si="1">I9*1.2</f>
        <v>201600</v>
      </c>
      <c r="K9" s="33" t="s">
        <v>74</v>
      </c>
    </row>
    <row r="10" spans="1:11" s="36" customFormat="1" ht="21.75" customHeight="1">
      <c r="A10" s="33">
        <v>3</v>
      </c>
      <c r="B10" s="32" t="s">
        <v>26</v>
      </c>
      <c r="C10" s="33"/>
      <c r="D10" s="33"/>
      <c r="E10" s="33" t="s">
        <v>27</v>
      </c>
      <c r="F10" s="33" t="s">
        <v>21</v>
      </c>
      <c r="G10" s="34">
        <v>1000</v>
      </c>
      <c r="H10" s="35">
        <v>80</v>
      </c>
      <c r="I10" s="6">
        <f t="shared" si="0"/>
        <v>80000</v>
      </c>
      <c r="J10" s="6">
        <f t="shared" si="1"/>
        <v>96000</v>
      </c>
      <c r="K10" s="33" t="s">
        <v>74</v>
      </c>
    </row>
    <row r="11" spans="1:11" s="36" customFormat="1" ht="19.5" customHeight="1">
      <c r="A11" s="33">
        <v>4</v>
      </c>
      <c r="B11" s="32" t="s">
        <v>28</v>
      </c>
      <c r="C11" s="33"/>
      <c r="D11" s="33"/>
      <c r="E11" s="33" t="s">
        <v>29</v>
      </c>
      <c r="F11" s="33" t="s">
        <v>21</v>
      </c>
      <c r="G11" s="34">
        <v>300</v>
      </c>
      <c r="H11" s="35">
        <v>100</v>
      </c>
      <c r="I11" s="6">
        <f t="shared" si="0"/>
        <v>30000</v>
      </c>
      <c r="J11" s="6">
        <f t="shared" si="1"/>
        <v>36000</v>
      </c>
      <c r="K11" s="33" t="s">
        <v>74</v>
      </c>
    </row>
    <row r="12" spans="1:11" s="36" customFormat="1" ht="30.75" customHeight="1">
      <c r="A12" s="33">
        <v>5</v>
      </c>
      <c r="B12" s="32" t="s">
        <v>30</v>
      </c>
      <c r="C12" s="33"/>
      <c r="D12" s="33"/>
      <c r="E12" s="33" t="s">
        <v>31</v>
      </c>
      <c r="F12" s="33" t="s">
        <v>21</v>
      </c>
      <c r="G12" s="34">
        <v>210</v>
      </c>
      <c r="H12" s="35">
        <v>103</v>
      </c>
      <c r="I12" s="6">
        <f t="shared" si="0"/>
        <v>21630</v>
      </c>
      <c r="J12" s="6">
        <f t="shared" si="1"/>
        <v>25956</v>
      </c>
      <c r="K12" s="33" t="s">
        <v>74</v>
      </c>
    </row>
    <row r="13" spans="1:11" s="36" customFormat="1" ht="30.75" customHeight="1">
      <c r="A13" s="33">
        <v>6</v>
      </c>
      <c r="B13" s="32" t="s">
        <v>30</v>
      </c>
      <c r="C13" s="33"/>
      <c r="D13" s="33"/>
      <c r="E13" s="33" t="s">
        <v>32</v>
      </c>
      <c r="F13" s="33" t="s">
        <v>21</v>
      </c>
      <c r="G13" s="34">
        <v>210</v>
      </c>
      <c r="H13" s="35">
        <v>150</v>
      </c>
      <c r="I13" s="6">
        <f t="shared" si="0"/>
        <v>31500</v>
      </c>
      <c r="J13" s="6">
        <f t="shared" si="1"/>
        <v>37800</v>
      </c>
      <c r="K13" s="33" t="s">
        <v>74</v>
      </c>
    </row>
    <row r="14" spans="1:11" s="37" customFormat="1" ht="32.25" customHeight="1">
      <c r="A14" s="33">
        <v>7</v>
      </c>
      <c r="B14" s="32" t="s">
        <v>11</v>
      </c>
      <c r="C14" s="33"/>
      <c r="D14" s="33"/>
      <c r="E14" s="33"/>
      <c r="F14" s="33" t="s">
        <v>21</v>
      </c>
      <c r="G14" s="34">
        <v>200</v>
      </c>
      <c r="H14" s="35">
        <v>135</v>
      </c>
      <c r="I14" s="6">
        <f t="shared" si="0"/>
        <v>27000</v>
      </c>
      <c r="J14" s="6">
        <f t="shared" si="1"/>
        <v>32400</v>
      </c>
      <c r="K14" s="33" t="s">
        <v>74</v>
      </c>
    </row>
    <row r="15" spans="1:11" s="18" customFormat="1" ht="23.25" customHeight="1">
      <c r="A15" s="33">
        <v>8</v>
      </c>
      <c r="B15" s="32" t="s">
        <v>12</v>
      </c>
      <c r="C15" s="33"/>
      <c r="D15" s="33"/>
      <c r="E15" s="33"/>
      <c r="F15" s="33" t="s">
        <v>21</v>
      </c>
      <c r="G15" s="34">
        <v>90</v>
      </c>
      <c r="H15" s="35">
        <v>200</v>
      </c>
      <c r="I15" s="6">
        <f t="shared" si="0"/>
        <v>18000</v>
      </c>
      <c r="J15" s="6">
        <f t="shared" si="1"/>
        <v>21600</v>
      </c>
      <c r="K15" s="33" t="s">
        <v>74</v>
      </c>
    </row>
    <row r="16" spans="1:11" s="18" customFormat="1" ht="25.5">
      <c r="A16" s="33">
        <v>9</v>
      </c>
      <c r="B16" s="32" t="s">
        <v>13</v>
      </c>
      <c r="C16" s="33"/>
      <c r="D16" s="33" t="s">
        <v>14</v>
      </c>
      <c r="E16" s="33"/>
      <c r="F16" s="33" t="s">
        <v>21</v>
      </c>
      <c r="G16" s="34">
        <v>70</v>
      </c>
      <c r="H16" s="35">
        <v>200</v>
      </c>
      <c r="I16" s="6">
        <f t="shared" si="0"/>
        <v>14000</v>
      </c>
      <c r="J16" s="6">
        <f t="shared" si="1"/>
        <v>16800</v>
      </c>
      <c r="K16" s="33" t="s">
        <v>74</v>
      </c>
    </row>
    <row r="17" spans="1:11" s="18" customFormat="1" ht="25.5">
      <c r="A17" s="33">
        <v>10</v>
      </c>
      <c r="B17" s="32" t="s">
        <v>15</v>
      </c>
      <c r="C17" s="33"/>
      <c r="D17" s="33" t="s">
        <v>16</v>
      </c>
      <c r="E17" s="33"/>
      <c r="F17" s="33" t="s">
        <v>21</v>
      </c>
      <c r="G17" s="34">
        <v>70</v>
      </c>
      <c r="H17" s="35">
        <v>93</v>
      </c>
      <c r="I17" s="6">
        <f t="shared" si="0"/>
        <v>6510</v>
      </c>
      <c r="J17" s="6">
        <f t="shared" si="1"/>
        <v>7812</v>
      </c>
      <c r="K17" s="33" t="s">
        <v>74</v>
      </c>
    </row>
    <row r="18" spans="1:11" s="18" customFormat="1" ht="25.5">
      <c r="A18" s="33">
        <v>11</v>
      </c>
      <c r="B18" s="32" t="s">
        <v>17</v>
      </c>
      <c r="C18" s="33"/>
      <c r="D18" s="33" t="s">
        <v>18</v>
      </c>
      <c r="E18" s="33"/>
      <c r="F18" s="33" t="s">
        <v>21</v>
      </c>
      <c r="G18" s="34">
        <v>70</v>
      </c>
      <c r="H18" s="35">
        <v>75</v>
      </c>
      <c r="I18" s="6">
        <f t="shared" si="0"/>
        <v>5250</v>
      </c>
      <c r="J18" s="6">
        <f t="shared" si="1"/>
        <v>6300</v>
      </c>
      <c r="K18" s="33" t="s">
        <v>74</v>
      </c>
    </row>
    <row r="19" spans="1:11" s="18" customFormat="1" ht="29.25" customHeight="1">
      <c r="A19" s="33">
        <v>12</v>
      </c>
      <c r="B19" s="32" t="s">
        <v>33</v>
      </c>
      <c r="C19" s="33"/>
      <c r="D19" s="33"/>
      <c r="E19" s="33" t="s">
        <v>34</v>
      </c>
      <c r="F19" s="33" t="s">
        <v>21</v>
      </c>
      <c r="G19" s="34">
        <v>140</v>
      </c>
      <c r="H19" s="35">
        <v>240</v>
      </c>
      <c r="I19" s="6">
        <f t="shared" si="0"/>
        <v>33600</v>
      </c>
      <c r="J19" s="6">
        <f t="shared" si="1"/>
        <v>40320</v>
      </c>
      <c r="K19" s="33" t="s">
        <v>74</v>
      </c>
    </row>
    <row r="20" spans="1:11" s="18" customFormat="1" ht="28.5" customHeight="1">
      <c r="A20" s="33">
        <v>13</v>
      </c>
      <c r="B20" s="32" t="s">
        <v>35</v>
      </c>
      <c r="C20" s="33"/>
      <c r="D20" s="33"/>
      <c r="E20" s="33" t="s">
        <v>36</v>
      </c>
      <c r="F20" s="33" t="s">
        <v>21</v>
      </c>
      <c r="G20" s="34">
        <v>140</v>
      </c>
      <c r="H20" s="35">
        <v>260</v>
      </c>
      <c r="I20" s="6">
        <f t="shared" si="0"/>
        <v>36400</v>
      </c>
      <c r="J20" s="6">
        <f t="shared" si="1"/>
        <v>43680</v>
      </c>
      <c r="K20" s="33" t="s">
        <v>74</v>
      </c>
    </row>
    <row r="21" spans="1:11" s="18" customFormat="1" ht="25.5">
      <c r="A21" s="33">
        <v>14</v>
      </c>
      <c r="B21" s="32" t="s">
        <v>37</v>
      </c>
      <c r="C21" s="33"/>
      <c r="D21" s="33"/>
      <c r="E21" s="33" t="s">
        <v>38</v>
      </c>
      <c r="F21" s="33" t="s">
        <v>21</v>
      </c>
      <c r="G21" s="34">
        <v>140</v>
      </c>
      <c r="H21" s="35">
        <v>95</v>
      </c>
      <c r="I21" s="6">
        <f t="shared" si="0"/>
        <v>13300</v>
      </c>
      <c r="J21" s="6">
        <f t="shared" si="1"/>
        <v>15960</v>
      </c>
      <c r="K21" s="33" t="s">
        <v>74</v>
      </c>
    </row>
    <row r="22" spans="1:11" s="18" customFormat="1" ht="25.5">
      <c r="A22" s="33">
        <v>15</v>
      </c>
      <c r="B22" s="32" t="s">
        <v>75</v>
      </c>
      <c r="C22" s="33"/>
      <c r="D22" s="33"/>
      <c r="E22" s="33" t="s">
        <v>53</v>
      </c>
      <c r="F22" s="33" t="s">
        <v>21</v>
      </c>
      <c r="G22" s="34">
        <v>210</v>
      </c>
      <c r="H22" s="35">
        <v>400</v>
      </c>
      <c r="I22" s="6">
        <f t="shared" si="0"/>
        <v>84000</v>
      </c>
      <c r="J22" s="6">
        <f t="shared" si="1"/>
        <v>100800</v>
      </c>
      <c r="K22" s="33" t="s">
        <v>74</v>
      </c>
    </row>
    <row r="23" spans="1:11" s="18" customFormat="1" ht="25.5">
      <c r="A23" s="33">
        <v>16</v>
      </c>
      <c r="B23" s="32" t="s">
        <v>19</v>
      </c>
      <c r="C23" s="33"/>
      <c r="D23" s="33"/>
      <c r="E23" s="33">
        <v>15</v>
      </c>
      <c r="F23" s="33" t="s">
        <v>21</v>
      </c>
      <c r="G23" s="34">
        <v>1200</v>
      </c>
      <c r="H23" s="35">
        <v>40</v>
      </c>
      <c r="I23" s="6">
        <f t="shared" si="0"/>
        <v>48000</v>
      </c>
      <c r="J23" s="6">
        <f t="shared" si="1"/>
        <v>57600</v>
      </c>
      <c r="K23" s="33" t="s">
        <v>74</v>
      </c>
    </row>
    <row r="24" spans="1:11" s="18" customFormat="1" ht="25.5">
      <c r="A24" s="33">
        <v>17</v>
      </c>
      <c r="B24" s="32" t="s">
        <v>52</v>
      </c>
      <c r="C24" s="33"/>
      <c r="D24" s="33"/>
      <c r="E24" s="33">
        <v>15</v>
      </c>
      <c r="F24" s="33" t="s">
        <v>21</v>
      </c>
      <c r="G24" s="34">
        <v>500</v>
      </c>
      <c r="H24" s="35">
        <v>83.2</v>
      </c>
      <c r="I24" s="6">
        <f t="shared" si="0"/>
        <v>41600</v>
      </c>
      <c r="J24" s="6">
        <f t="shared" si="1"/>
        <v>49920</v>
      </c>
      <c r="K24" s="33" t="s">
        <v>74</v>
      </c>
    </row>
    <row r="25" spans="1:11" s="37" customFormat="1" ht="18.75" customHeight="1">
      <c r="A25" s="33">
        <v>18</v>
      </c>
      <c r="B25" s="32" t="s">
        <v>83</v>
      </c>
      <c r="C25" s="33"/>
      <c r="D25" s="33"/>
      <c r="E25" s="33" t="s">
        <v>82</v>
      </c>
      <c r="F25" s="33" t="s">
        <v>21</v>
      </c>
      <c r="G25" s="34">
        <v>1200</v>
      </c>
      <c r="H25" s="35">
        <v>87.5</v>
      </c>
      <c r="I25" s="6">
        <f t="shared" si="0"/>
        <v>105000</v>
      </c>
      <c r="J25" s="6">
        <f t="shared" si="1"/>
        <v>126000</v>
      </c>
      <c r="K25" s="33" t="s">
        <v>74</v>
      </c>
    </row>
    <row r="26" spans="1:11" s="37" customFormat="1" ht="25.5">
      <c r="A26" s="33">
        <v>19</v>
      </c>
      <c r="B26" s="32" t="s">
        <v>62</v>
      </c>
      <c r="C26" s="33"/>
      <c r="D26" s="33"/>
      <c r="E26" s="33" t="s">
        <v>39</v>
      </c>
      <c r="F26" s="33" t="s">
        <v>20</v>
      </c>
      <c r="G26" s="34">
        <v>13000</v>
      </c>
      <c r="H26" s="35">
        <v>35.67</v>
      </c>
      <c r="I26" s="6">
        <f t="shared" si="0"/>
        <v>463710</v>
      </c>
      <c r="J26" s="6">
        <f t="shared" si="1"/>
        <v>556452</v>
      </c>
      <c r="K26" s="33" t="s">
        <v>74</v>
      </c>
    </row>
    <row r="27" spans="1:11" s="37" customFormat="1" ht="28.5" customHeight="1">
      <c r="A27" s="33">
        <v>20</v>
      </c>
      <c r="B27" s="32" t="s">
        <v>63</v>
      </c>
      <c r="C27" s="33"/>
      <c r="D27" s="33"/>
      <c r="E27" s="33" t="s">
        <v>40</v>
      </c>
      <c r="F27" s="33" t="s">
        <v>20</v>
      </c>
      <c r="G27" s="34">
        <v>4500</v>
      </c>
      <c r="H27" s="35">
        <v>75</v>
      </c>
      <c r="I27" s="6">
        <f t="shared" si="0"/>
        <v>337500</v>
      </c>
      <c r="J27" s="6">
        <f t="shared" si="1"/>
        <v>405000</v>
      </c>
      <c r="K27" s="33" t="s">
        <v>74</v>
      </c>
    </row>
    <row r="28" spans="1:11" s="37" customFormat="1" ht="29.25" customHeight="1">
      <c r="A28" s="33">
        <v>21</v>
      </c>
      <c r="B28" s="32" t="s">
        <v>41</v>
      </c>
      <c r="C28" s="33"/>
      <c r="D28" s="33" t="s">
        <v>42</v>
      </c>
      <c r="E28" s="33"/>
      <c r="F28" s="33" t="s">
        <v>21</v>
      </c>
      <c r="G28" s="34">
        <v>70</v>
      </c>
      <c r="H28" s="35">
        <v>1587.48</v>
      </c>
      <c r="I28" s="6">
        <f t="shared" si="0"/>
        <v>111123.6</v>
      </c>
      <c r="J28" s="6">
        <f t="shared" si="1"/>
        <v>133348.32</v>
      </c>
      <c r="K28" s="33" t="s">
        <v>74</v>
      </c>
    </row>
    <row r="29" spans="1:11" s="37" customFormat="1" ht="28.5" customHeight="1">
      <c r="A29" s="33">
        <v>22</v>
      </c>
      <c r="B29" s="32" t="s">
        <v>54</v>
      </c>
      <c r="C29" s="33"/>
      <c r="D29" s="33"/>
      <c r="E29" s="33" t="s">
        <v>46</v>
      </c>
      <c r="F29" s="33" t="s">
        <v>21</v>
      </c>
      <c r="G29" s="34">
        <v>1050</v>
      </c>
      <c r="H29" s="35">
        <v>55.2</v>
      </c>
      <c r="I29" s="6">
        <f t="shared" si="0"/>
        <v>57960</v>
      </c>
      <c r="J29" s="6">
        <f t="shared" si="1"/>
        <v>69552</v>
      </c>
      <c r="K29" s="33" t="s">
        <v>74</v>
      </c>
    </row>
    <row r="30" spans="1:11" s="37" customFormat="1" ht="27.75" customHeight="1">
      <c r="A30" s="33">
        <v>23</v>
      </c>
      <c r="B30" s="32" t="s">
        <v>55</v>
      </c>
      <c r="C30" s="33"/>
      <c r="D30" s="33"/>
      <c r="E30" s="33" t="s">
        <v>47</v>
      </c>
      <c r="F30" s="33" t="s">
        <v>21</v>
      </c>
      <c r="G30" s="34">
        <v>140</v>
      </c>
      <c r="H30" s="35">
        <v>105</v>
      </c>
      <c r="I30" s="6">
        <f t="shared" si="0"/>
        <v>14700</v>
      </c>
      <c r="J30" s="6">
        <f t="shared" si="1"/>
        <v>17640</v>
      </c>
      <c r="K30" s="33" t="s">
        <v>74</v>
      </c>
    </row>
    <row r="31" spans="1:11" s="37" customFormat="1" ht="33" customHeight="1">
      <c r="A31" s="33">
        <v>24</v>
      </c>
      <c r="B31" s="32" t="s">
        <v>56</v>
      </c>
      <c r="C31" s="33"/>
      <c r="D31" s="33"/>
      <c r="E31" s="33" t="s">
        <v>48</v>
      </c>
      <c r="F31" s="33" t="s">
        <v>21</v>
      </c>
      <c r="G31" s="34">
        <v>210</v>
      </c>
      <c r="H31" s="35">
        <v>55.2</v>
      </c>
      <c r="I31" s="6">
        <f t="shared" si="0"/>
        <v>11592</v>
      </c>
      <c r="J31" s="6">
        <f t="shared" si="1"/>
        <v>13910.4</v>
      </c>
      <c r="K31" s="33" t="s">
        <v>74</v>
      </c>
    </row>
    <row r="32" spans="1:11" s="37" customFormat="1" ht="32.25" customHeight="1">
      <c r="A32" s="33">
        <v>25</v>
      </c>
      <c r="B32" s="38" t="s">
        <v>57</v>
      </c>
      <c r="C32" s="39"/>
      <c r="D32" s="39"/>
      <c r="E32" s="33" t="s">
        <v>47</v>
      </c>
      <c r="F32" s="33" t="s">
        <v>21</v>
      </c>
      <c r="G32" s="40">
        <v>70</v>
      </c>
      <c r="H32" s="6">
        <v>59.5</v>
      </c>
      <c r="I32" s="6">
        <f t="shared" si="0"/>
        <v>4165</v>
      </c>
      <c r="J32" s="6">
        <f t="shared" si="1"/>
        <v>4998</v>
      </c>
      <c r="K32" s="33" t="s">
        <v>74</v>
      </c>
    </row>
    <row r="33" spans="1:11" s="37" customFormat="1" ht="31.5" customHeight="1">
      <c r="A33" s="33">
        <v>26</v>
      </c>
      <c r="B33" s="32" t="s">
        <v>22</v>
      </c>
      <c r="C33" s="33"/>
      <c r="D33" s="33"/>
      <c r="E33" s="33" t="s">
        <v>59</v>
      </c>
      <c r="F33" s="33" t="s">
        <v>21</v>
      </c>
      <c r="G33" s="34">
        <v>350</v>
      </c>
      <c r="H33" s="35">
        <v>88</v>
      </c>
      <c r="I33" s="6">
        <f t="shared" si="0"/>
        <v>30800</v>
      </c>
      <c r="J33" s="6">
        <f t="shared" si="1"/>
        <v>36960</v>
      </c>
      <c r="K33" s="33" t="s">
        <v>74</v>
      </c>
    </row>
    <row r="34" spans="1:11" s="37" customFormat="1" ht="31.5" customHeight="1">
      <c r="A34" s="33">
        <v>27</v>
      </c>
      <c r="B34" s="32" t="s">
        <v>58</v>
      </c>
      <c r="C34" s="33"/>
      <c r="D34" s="33"/>
      <c r="E34" s="33" t="s">
        <v>60</v>
      </c>
      <c r="F34" s="33" t="s">
        <v>21</v>
      </c>
      <c r="G34" s="34">
        <v>140</v>
      </c>
      <c r="H34" s="35">
        <v>105</v>
      </c>
      <c r="I34" s="6">
        <f t="shared" si="0"/>
        <v>14700</v>
      </c>
      <c r="J34" s="6">
        <f t="shared" si="1"/>
        <v>17640</v>
      </c>
      <c r="K34" s="33" t="s">
        <v>74</v>
      </c>
    </row>
    <row r="35" spans="1:11" s="37" customFormat="1" ht="30" customHeight="1">
      <c r="A35" s="33">
        <v>28</v>
      </c>
      <c r="B35" s="32" t="s">
        <v>43</v>
      </c>
      <c r="C35" s="33"/>
      <c r="D35" s="33"/>
      <c r="E35" s="33" t="s">
        <v>44</v>
      </c>
      <c r="F35" s="33" t="s">
        <v>21</v>
      </c>
      <c r="G35" s="34">
        <v>350</v>
      </c>
      <c r="H35" s="35">
        <v>58.5</v>
      </c>
      <c r="I35" s="6">
        <f t="shared" si="0"/>
        <v>20475</v>
      </c>
      <c r="J35" s="6">
        <f t="shared" si="1"/>
        <v>24570</v>
      </c>
      <c r="K35" s="33" t="s">
        <v>74</v>
      </c>
    </row>
    <row r="36" spans="1:11" s="37" customFormat="1" ht="18" customHeight="1">
      <c r="A36" s="33">
        <v>29</v>
      </c>
      <c r="B36" s="32" t="s">
        <v>61</v>
      </c>
      <c r="C36" s="33"/>
      <c r="D36" s="33"/>
      <c r="E36" s="33" t="s">
        <v>45</v>
      </c>
      <c r="F36" s="33" t="s">
        <v>21</v>
      </c>
      <c r="G36" s="34">
        <v>700</v>
      </c>
      <c r="H36" s="35">
        <v>59.5</v>
      </c>
      <c r="I36" s="6">
        <f t="shared" si="0"/>
        <v>41650</v>
      </c>
      <c r="J36" s="6">
        <f t="shared" si="1"/>
        <v>49980</v>
      </c>
      <c r="K36" s="33" t="s">
        <v>74</v>
      </c>
    </row>
    <row r="37" spans="1:11" s="37" customFormat="1" ht="18" customHeight="1">
      <c r="A37" s="33">
        <v>30</v>
      </c>
      <c r="B37" s="32" t="s">
        <v>79</v>
      </c>
      <c r="C37" s="33"/>
      <c r="D37" s="33"/>
      <c r="E37" s="33" t="s">
        <v>64</v>
      </c>
      <c r="F37" s="33" t="s">
        <v>21</v>
      </c>
      <c r="G37" s="34">
        <v>1900</v>
      </c>
      <c r="H37" s="35">
        <v>617</v>
      </c>
      <c r="I37" s="6">
        <f t="shared" si="0"/>
        <v>1172300</v>
      </c>
      <c r="J37" s="6">
        <f t="shared" si="1"/>
        <v>1406760</v>
      </c>
      <c r="K37" s="33" t="s">
        <v>74</v>
      </c>
    </row>
    <row r="38" spans="1:11" s="37" customFormat="1" ht="25.5">
      <c r="A38" s="33">
        <v>31</v>
      </c>
      <c r="B38" s="33" t="s">
        <v>80</v>
      </c>
      <c r="C38" s="33" t="s">
        <v>81</v>
      </c>
      <c r="D38" s="33"/>
      <c r="E38" s="33"/>
      <c r="F38" s="33" t="s">
        <v>21</v>
      </c>
      <c r="G38" s="41">
        <v>280</v>
      </c>
      <c r="H38" s="42">
        <v>250</v>
      </c>
      <c r="I38" s="6">
        <f t="shared" si="0"/>
        <v>70000</v>
      </c>
      <c r="J38" s="6">
        <f t="shared" si="1"/>
        <v>84000</v>
      </c>
      <c r="K38" s="33" t="s">
        <v>74</v>
      </c>
    </row>
    <row r="39" spans="1:11" ht="25.5">
      <c r="A39" s="33">
        <v>32</v>
      </c>
      <c r="B39" s="12" t="s">
        <v>23</v>
      </c>
      <c r="C39" s="3"/>
      <c r="D39" s="7"/>
      <c r="E39" s="3"/>
      <c r="F39" s="3" t="s">
        <v>21</v>
      </c>
      <c r="G39" s="13">
        <v>180</v>
      </c>
      <c r="H39" s="11">
        <v>253.5</v>
      </c>
      <c r="I39" s="5">
        <f t="shared" si="0"/>
        <v>45630</v>
      </c>
      <c r="J39" s="5">
        <f t="shared" si="1"/>
        <v>54756</v>
      </c>
      <c r="K39" s="3" t="s">
        <v>74</v>
      </c>
    </row>
    <row r="40" spans="1:11" ht="25.5">
      <c r="A40" s="33">
        <v>33</v>
      </c>
      <c r="B40" s="12" t="s">
        <v>50</v>
      </c>
      <c r="C40" s="3" t="s">
        <v>51</v>
      </c>
      <c r="D40" s="7"/>
      <c r="E40" s="3" t="s">
        <v>49</v>
      </c>
      <c r="F40" s="3" t="s">
        <v>21</v>
      </c>
      <c r="G40" s="13">
        <v>180</v>
      </c>
      <c r="H40" s="11">
        <v>480</v>
      </c>
      <c r="I40" s="5">
        <f t="shared" si="0"/>
        <v>86400</v>
      </c>
      <c r="J40" s="5">
        <f t="shared" si="1"/>
        <v>103680</v>
      </c>
      <c r="K40" s="3" t="s">
        <v>74</v>
      </c>
    </row>
    <row r="41" spans="1:11">
      <c r="A41" s="3"/>
      <c r="B41" s="19" t="s">
        <v>24</v>
      </c>
      <c r="C41" s="9"/>
      <c r="D41" s="10"/>
      <c r="E41" s="9"/>
      <c r="F41" s="9"/>
      <c r="G41" s="20"/>
      <c r="H41" s="21"/>
      <c r="I41" s="22">
        <f>SUM(I8:I40)</f>
        <v>3412095.6</v>
      </c>
      <c r="J41" s="22">
        <f>I41*1.2</f>
        <v>4094514.7199999997</v>
      </c>
      <c r="K41" s="30"/>
    </row>
  </sheetData>
  <mergeCells count="14">
    <mergeCell ref="K5:K6"/>
    <mergeCell ref="H1:J1"/>
    <mergeCell ref="A2:J2"/>
    <mergeCell ref="H4:J4"/>
    <mergeCell ref="H5:H6"/>
    <mergeCell ref="I5:I6"/>
    <mergeCell ref="J5:J6"/>
    <mergeCell ref="G5:G6"/>
    <mergeCell ref="F5:F6"/>
    <mergeCell ref="E5:E6"/>
    <mergeCell ref="D5:D6"/>
    <mergeCell ref="C5:C6"/>
    <mergeCell ref="B5:B6"/>
    <mergeCell ref="A5:A6"/>
  </mergeCells>
  <pageMargins left="0" right="0" top="0" bottom="0" header="0.31496062992125984" footer="0.31496062992125984"/>
  <pageSetup paperSize="9" scale="90" orientation="landscape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2020-10-12T13:52:16Z</dcterms:modified>
</cp:coreProperties>
</file>