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Лист1!$A$1:$K$25</definedName>
  </definedNames>
  <calcPr calcId="125725" refMode="R1C1"/>
</workbook>
</file>

<file path=xl/calcChain.xml><?xml version="1.0" encoding="utf-8"?>
<calcChain xmlns="http://schemas.openxmlformats.org/spreadsheetml/2006/main">
  <c r="J21" i="1"/>
  <c r="K21" s="1"/>
  <c r="I21"/>
  <c r="J20"/>
  <c r="K20" s="1"/>
  <c r="I20"/>
  <c r="K19"/>
  <c r="J19"/>
  <c r="I19"/>
  <c r="J18"/>
  <c r="K18" s="1"/>
  <c r="I18"/>
  <c r="J17"/>
  <c r="K17" s="1"/>
  <c r="I17"/>
  <c r="J16"/>
  <c r="K16" s="1"/>
  <c r="I16"/>
  <c r="K15"/>
  <c r="J15"/>
  <c r="I15"/>
  <c r="J14"/>
  <c r="K14" s="1"/>
  <c r="I14"/>
  <c r="J13"/>
  <c r="K13" s="1"/>
  <c r="I13"/>
  <c r="J12"/>
  <c r="K12" s="1"/>
  <c r="I12"/>
  <c r="K11"/>
  <c r="J11"/>
  <c r="I11"/>
  <c r="J10"/>
  <c r="K10" s="1"/>
  <c r="I10"/>
  <c r="J9"/>
  <c r="J22" s="1"/>
  <c r="I9"/>
  <c r="K9" l="1"/>
  <c r="K22"/>
</calcChain>
</file>

<file path=xl/sharedStrings.xml><?xml version="1.0" encoding="utf-8"?>
<sst xmlns="http://schemas.openxmlformats.org/spreadsheetml/2006/main" count="52" uniqueCount="44">
  <si>
    <t>Наименование Товара</t>
  </si>
  <si>
    <t>Марка</t>
  </si>
  <si>
    <t>ГОСТ, ТУ</t>
  </si>
  <si>
    <t>Размер</t>
  </si>
  <si>
    <t>Ед. изм.</t>
  </si>
  <si>
    <t>Количество</t>
  </si>
  <si>
    <t>Предельная цена, руб. без НДС</t>
  </si>
  <si>
    <t>Стоимость руб.без НДС</t>
  </si>
  <si>
    <t>Стоимость руб.с НДС</t>
  </si>
  <si>
    <t xml:space="preserve">Ведро оцинкованное </t>
  </si>
  <si>
    <t>12 литров</t>
  </si>
  <si>
    <t>шт</t>
  </si>
  <si>
    <t xml:space="preserve">Веник </t>
  </si>
  <si>
    <t>Сорго-Люкс</t>
  </si>
  <si>
    <t xml:space="preserve">Лента оградительная </t>
  </si>
  <si>
    <t>75 мм х 250 м</t>
  </si>
  <si>
    <t>Леска для триммера</t>
  </si>
  <si>
    <t>4 мм</t>
  </si>
  <si>
    <t>м</t>
  </si>
  <si>
    <t>Лопата совковая стальная</t>
  </si>
  <si>
    <t>Лопата штыковая</t>
  </si>
  <si>
    <t>Метла</t>
  </si>
  <si>
    <t xml:space="preserve">Пена монтажная огнеупорная </t>
  </si>
  <si>
    <t xml:space="preserve">МОМЕНТ-ПРОФЕССИОНАЛ </t>
  </si>
  <si>
    <t>750 мл</t>
  </si>
  <si>
    <t>Пломба полиэтиленовая вагонная армированная</t>
  </si>
  <si>
    <t>кг</t>
  </si>
  <si>
    <t>Фум-лента</t>
  </si>
  <si>
    <t>Авиора</t>
  </si>
  <si>
    <t>20 мм</t>
  </si>
  <si>
    <t>Чернила красные</t>
  </si>
  <si>
    <t>inFormat</t>
  </si>
  <si>
    <t>55 мл</t>
  </si>
  <si>
    <t>л</t>
  </si>
  <si>
    <t>Шпингалет оцинкованный</t>
  </si>
  <si>
    <t>3Т-12</t>
  </si>
  <si>
    <t xml:space="preserve">Щетка-сметка 3-х рядные </t>
  </si>
  <si>
    <t>450 мм</t>
  </si>
  <si>
    <t>ИТОГО</t>
  </si>
  <si>
    <t xml:space="preserve">                                             Лот № 11</t>
  </si>
  <si>
    <t>Заместитель директора по коммерческой работе</t>
  </si>
  <si>
    <t>А.А. Кошеренков</t>
  </si>
  <si>
    <t xml:space="preserve">                                                                                       Приложение № 15</t>
  </si>
  <si>
    <t xml:space="preserve">                                                                                          к запросу котировок цен №017/ТВРЗ/2020</t>
  </si>
</sst>
</file>

<file path=xl/styles.xml><?xml version="1.0" encoding="utf-8"?>
<styleSheet xmlns="http://schemas.openxmlformats.org/spreadsheetml/2006/main">
  <numFmts count="2">
    <numFmt numFmtId="164" formatCode="0.00;[Red]\-0.00"/>
    <numFmt numFmtId="165" formatCode="#,##0.00;[Red]\-#,##0.00"/>
  </numFmts>
  <fonts count="1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Arial"/>
      <family val="2"/>
    </font>
    <font>
      <sz val="12"/>
      <color indexed="59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12" fillId="0" borderId="0"/>
    <xf numFmtId="0" fontId="12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13" fillId="0" borderId="1" xfId="2" applyNumberFormat="1" applyFont="1" applyFill="1" applyBorder="1" applyAlignment="1">
      <alignment vertical="top" wrapText="1"/>
    </xf>
    <xf numFmtId="4" fontId="11" fillId="0" borderId="1" xfId="0" applyNumberFormat="1" applyFont="1" applyFill="1" applyBorder="1" applyAlignment="1">
      <alignment horizontal="center" vertical="center" wrapText="1"/>
    </xf>
    <xf numFmtId="164" fontId="13" fillId="0" borderId="1" xfId="2" applyNumberFormat="1" applyFont="1" applyFill="1" applyBorder="1" applyAlignment="1">
      <alignment horizontal="center" vertical="center" wrapText="1"/>
    </xf>
    <xf numFmtId="0" fontId="14" fillId="0" borderId="1" xfId="2" applyNumberFormat="1" applyFont="1" applyFill="1" applyBorder="1" applyAlignment="1">
      <alignment vertical="top" wrapText="1"/>
    </xf>
    <xf numFmtId="0" fontId="10" fillId="0" borderId="1" xfId="0" applyFont="1" applyFill="1" applyBorder="1"/>
    <xf numFmtId="3" fontId="10" fillId="0" borderId="1" xfId="0" applyNumberFormat="1" applyFont="1" applyFill="1" applyBorder="1" applyAlignment="1">
      <alignment horizontal="center" vertical="center"/>
    </xf>
    <xf numFmtId="0" fontId="14" fillId="0" borderId="1" xfId="3" applyNumberFormat="1" applyFont="1" applyFill="1" applyBorder="1" applyAlignment="1">
      <alignment vertical="top" wrapText="1"/>
    </xf>
    <xf numFmtId="165" fontId="14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/>
    <xf numFmtId="0" fontId="9" fillId="0" borderId="1" xfId="0" applyFont="1" applyBorder="1"/>
    <xf numFmtId="4" fontId="6" fillId="0" borderId="1" xfId="0" applyNumberFormat="1" applyFont="1" applyBorder="1" applyAlignment="1">
      <alignment horizontal="center" vertical="center"/>
    </xf>
    <xf numFmtId="0" fontId="10" fillId="0" borderId="0" xfId="0" applyFont="1" applyBorder="1" applyAlignment="1"/>
    <xf numFmtId="0" fontId="10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</cellXfs>
  <cellStyles count="4">
    <cellStyle name="Обычный" xfId="0" builtinId="0"/>
    <cellStyle name="Обычный_Лист1" xfId="2"/>
    <cellStyle name="Обычный_Лист4" xfId="3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="112" zoomScaleNormal="100" zoomScaleSheetLayoutView="112" workbookViewId="0">
      <selection activeCell="H9" sqref="H9"/>
    </sheetView>
  </sheetViews>
  <sheetFormatPr defaultColWidth="8.85546875" defaultRowHeight="12.75"/>
  <cols>
    <col min="1" max="1" width="4.28515625" style="5" customWidth="1"/>
    <col min="2" max="2" width="28.5703125" style="3" customWidth="1"/>
    <col min="3" max="3" width="12.5703125" style="3" customWidth="1"/>
    <col min="4" max="4" width="8.42578125" style="3" customWidth="1"/>
    <col min="5" max="5" width="14.85546875" style="3" customWidth="1"/>
    <col min="6" max="6" width="9" style="3" customWidth="1"/>
    <col min="7" max="7" width="11.7109375" style="3" customWidth="1"/>
    <col min="8" max="8" width="14.140625" style="3" customWidth="1"/>
    <col min="9" max="9" width="19.42578125" style="3" hidden="1" customWidth="1"/>
    <col min="10" max="10" width="15" style="3" customWidth="1"/>
    <col min="11" max="11" width="18.28515625" style="3" customWidth="1"/>
    <col min="12" max="16384" width="8.85546875" style="3"/>
  </cols>
  <sheetData>
    <row r="1" spans="1:11">
      <c r="A1" s="1"/>
      <c r="B1" s="2"/>
      <c r="C1" s="2"/>
      <c r="D1" s="2"/>
      <c r="E1" s="2"/>
      <c r="F1" s="2"/>
      <c r="G1" s="2"/>
      <c r="H1" s="1" t="s">
        <v>42</v>
      </c>
    </row>
    <row r="2" spans="1:11">
      <c r="A2" s="1"/>
      <c r="B2" s="2"/>
      <c r="C2" s="2"/>
      <c r="D2" s="2"/>
      <c r="E2" s="2"/>
      <c r="F2" s="2"/>
      <c r="G2" s="2"/>
      <c r="H2" s="1" t="s">
        <v>43</v>
      </c>
    </row>
    <row r="3" spans="1:11">
      <c r="A3" s="1"/>
      <c r="B3" s="2"/>
      <c r="C3" s="2"/>
      <c r="D3" s="2"/>
      <c r="E3" s="2"/>
      <c r="F3" s="2"/>
      <c r="G3" s="2"/>
      <c r="H3" s="4"/>
    </row>
    <row r="5" spans="1:11" s="2" customFormat="1" ht="16.899999999999999" customHeight="1">
      <c r="A5" s="36" t="s">
        <v>39</v>
      </c>
      <c r="B5" s="37"/>
      <c r="C5" s="37"/>
      <c r="D5" s="37"/>
      <c r="E5" s="37"/>
      <c r="F5" s="37"/>
      <c r="G5" s="37"/>
      <c r="H5" s="37"/>
    </row>
    <row r="6" spans="1:11" s="2" customFormat="1" ht="13.5" customHeight="1">
      <c r="A6" s="6"/>
      <c r="B6" s="6"/>
      <c r="C6" s="6"/>
      <c r="D6" s="6"/>
      <c r="E6" s="6"/>
      <c r="F6" s="6"/>
      <c r="G6" s="6"/>
      <c r="H6" s="6"/>
    </row>
    <row r="7" spans="1:11" ht="47.25">
      <c r="A7" s="7"/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9" t="s">
        <v>6</v>
      </c>
      <c r="J7" s="10" t="s">
        <v>7</v>
      </c>
      <c r="K7" s="10" t="s">
        <v>8</v>
      </c>
    </row>
    <row r="8" spans="1:1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2">
        <v>8</v>
      </c>
      <c r="J8" s="13">
        <v>9</v>
      </c>
      <c r="K8" s="13">
        <v>10</v>
      </c>
    </row>
    <row r="9" spans="1:11" s="21" customFormat="1" ht="29.25" customHeight="1">
      <c r="A9" s="14">
        <v>1</v>
      </c>
      <c r="B9" s="15" t="s">
        <v>9</v>
      </c>
      <c r="C9" s="16"/>
      <c r="D9" s="14"/>
      <c r="E9" s="14" t="s">
        <v>10</v>
      </c>
      <c r="F9" s="17" t="s">
        <v>11</v>
      </c>
      <c r="G9" s="18">
        <v>50</v>
      </c>
      <c r="H9" s="18">
        <v>149.41999999999999</v>
      </c>
      <c r="I9" s="19">
        <f t="shared" ref="I9:I21" si="0">G9*H9</f>
        <v>7470.9999999999991</v>
      </c>
      <c r="J9" s="20">
        <f t="shared" ref="J9:J21" si="1">H9*G9</f>
        <v>7470.9999999999991</v>
      </c>
      <c r="K9" s="20">
        <f t="shared" ref="K9:K21" si="2">J9*1.2</f>
        <v>8965.1999999999989</v>
      </c>
    </row>
    <row r="10" spans="1:11" s="21" customFormat="1" ht="31.5">
      <c r="A10" s="14">
        <v>2</v>
      </c>
      <c r="B10" s="22" t="s">
        <v>12</v>
      </c>
      <c r="C10" s="16" t="s">
        <v>13</v>
      </c>
      <c r="D10" s="14"/>
      <c r="E10" s="14"/>
      <c r="F10" s="17" t="s">
        <v>11</v>
      </c>
      <c r="G10" s="23">
        <v>2000</v>
      </c>
      <c r="H10" s="24">
        <v>88.2</v>
      </c>
      <c r="I10" s="19">
        <f t="shared" si="0"/>
        <v>176400</v>
      </c>
      <c r="J10" s="20">
        <f t="shared" si="1"/>
        <v>176400</v>
      </c>
      <c r="K10" s="20">
        <f t="shared" si="2"/>
        <v>211680</v>
      </c>
    </row>
    <row r="11" spans="1:11" s="21" customFormat="1" ht="33.75" customHeight="1">
      <c r="A11" s="14">
        <v>3</v>
      </c>
      <c r="B11" s="25" t="s">
        <v>14</v>
      </c>
      <c r="C11" s="26"/>
      <c r="D11" s="18"/>
      <c r="E11" s="18" t="s">
        <v>15</v>
      </c>
      <c r="F11" s="18" t="s">
        <v>11</v>
      </c>
      <c r="G11" s="18">
        <v>5</v>
      </c>
      <c r="H11" s="18">
        <v>190</v>
      </c>
      <c r="I11" s="19">
        <f t="shared" si="0"/>
        <v>950</v>
      </c>
      <c r="J11" s="20">
        <f t="shared" si="1"/>
        <v>950</v>
      </c>
      <c r="K11" s="20">
        <f t="shared" si="2"/>
        <v>1140</v>
      </c>
    </row>
    <row r="12" spans="1:11" s="21" customFormat="1" ht="15.75">
      <c r="A12" s="14">
        <v>4</v>
      </c>
      <c r="B12" s="26" t="s">
        <v>16</v>
      </c>
      <c r="C12" s="16"/>
      <c r="D12" s="14"/>
      <c r="E12" s="14" t="s">
        <v>17</v>
      </c>
      <c r="F12" s="17" t="s">
        <v>18</v>
      </c>
      <c r="G12" s="27">
        <v>1500</v>
      </c>
      <c r="H12" s="18">
        <v>13.33</v>
      </c>
      <c r="I12" s="19">
        <f t="shared" si="0"/>
        <v>19995</v>
      </c>
      <c r="J12" s="20">
        <f t="shared" si="1"/>
        <v>19995</v>
      </c>
      <c r="K12" s="20">
        <f t="shared" si="2"/>
        <v>23994</v>
      </c>
    </row>
    <row r="13" spans="1:11" s="21" customFormat="1" ht="15.75">
      <c r="A13" s="14">
        <v>5</v>
      </c>
      <c r="B13" s="25" t="s">
        <v>19</v>
      </c>
      <c r="C13" s="16"/>
      <c r="D13" s="14"/>
      <c r="E13" s="14"/>
      <c r="F13" s="17" t="s">
        <v>11</v>
      </c>
      <c r="G13" s="23">
        <v>50</v>
      </c>
      <c r="H13" s="23">
        <v>99.15</v>
      </c>
      <c r="I13" s="19">
        <f t="shared" si="0"/>
        <v>4957.5</v>
      </c>
      <c r="J13" s="20">
        <f t="shared" si="1"/>
        <v>4957.5</v>
      </c>
      <c r="K13" s="20">
        <f t="shared" si="2"/>
        <v>5949</v>
      </c>
    </row>
    <row r="14" spans="1:11" s="21" customFormat="1" ht="15.75">
      <c r="A14" s="14">
        <v>6</v>
      </c>
      <c r="B14" s="26" t="s">
        <v>20</v>
      </c>
      <c r="C14" s="16"/>
      <c r="D14" s="14"/>
      <c r="E14" s="14"/>
      <c r="F14" s="17" t="s">
        <v>11</v>
      </c>
      <c r="G14" s="23">
        <v>50</v>
      </c>
      <c r="H14" s="23">
        <v>100</v>
      </c>
      <c r="I14" s="19">
        <f t="shared" si="0"/>
        <v>5000</v>
      </c>
      <c r="J14" s="20">
        <f t="shared" si="1"/>
        <v>5000</v>
      </c>
      <c r="K14" s="20">
        <f t="shared" si="2"/>
        <v>6000</v>
      </c>
    </row>
    <row r="15" spans="1:11" s="21" customFormat="1" ht="15.75">
      <c r="A15" s="14">
        <v>7</v>
      </c>
      <c r="B15" s="28" t="s">
        <v>21</v>
      </c>
      <c r="C15" s="16"/>
      <c r="D15" s="14"/>
      <c r="E15" s="14"/>
      <c r="F15" s="17" t="s">
        <v>11</v>
      </c>
      <c r="G15" s="18">
        <v>100</v>
      </c>
      <c r="H15" s="18">
        <v>55.28</v>
      </c>
      <c r="I15" s="19">
        <f t="shared" si="0"/>
        <v>5528</v>
      </c>
      <c r="J15" s="20">
        <f t="shared" si="1"/>
        <v>5528</v>
      </c>
      <c r="K15" s="20">
        <f t="shared" si="2"/>
        <v>6633.5999999999995</v>
      </c>
    </row>
    <row r="16" spans="1:11" s="21" customFormat="1" ht="47.25">
      <c r="A16" s="14">
        <v>8</v>
      </c>
      <c r="B16" s="25" t="s">
        <v>22</v>
      </c>
      <c r="C16" s="15" t="s">
        <v>23</v>
      </c>
      <c r="D16" s="18"/>
      <c r="E16" s="18" t="s">
        <v>24</v>
      </c>
      <c r="F16" s="18"/>
      <c r="G16" s="18">
        <v>2000</v>
      </c>
      <c r="H16" s="18">
        <v>430</v>
      </c>
      <c r="I16" s="19">
        <f t="shared" si="0"/>
        <v>860000</v>
      </c>
      <c r="J16" s="20">
        <f t="shared" si="1"/>
        <v>860000</v>
      </c>
      <c r="K16" s="20">
        <f t="shared" si="2"/>
        <v>1032000</v>
      </c>
    </row>
    <row r="17" spans="1:11" s="21" customFormat="1" ht="31.5">
      <c r="A17" s="14">
        <v>9</v>
      </c>
      <c r="B17" s="22" t="s">
        <v>25</v>
      </c>
      <c r="C17" s="16"/>
      <c r="D17" s="14"/>
      <c r="E17" s="14">
        <v>10</v>
      </c>
      <c r="F17" s="17" t="s">
        <v>26</v>
      </c>
      <c r="G17" s="23">
        <v>25</v>
      </c>
      <c r="H17" s="29">
        <v>1367.1</v>
      </c>
      <c r="I17" s="19">
        <f t="shared" si="0"/>
        <v>34177.5</v>
      </c>
      <c r="J17" s="20">
        <f t="shared" si="1"/>
        <v>34177.5</v>
      </c>
      <c r="K17" s="20">
        <f t="shared" si="2"/>
        <v>41013</v>
      </c>
    </row>
    <row r="18" spans="1:11" s="21" customFormat="1" ht="15.75">
      <c r="A18" s="14">
        <v>10</v>
      </c>
      <c r="B18" s="28" t="s">
        <v>27</v>
      </c>
      <c r="C18" s="26" t="s">
        <v>28</v>
      </c>
      <c r="D18" s="18"/>
      <c r="E18" s="18" t="s">
        <v>29</v>
      </c>
      <c r="F18" s="18" t="s">
        <v>11</v>
      </c>
      <c r="G18" s="18">
        <v>200</v>
      </c>
      <c r="H18" s="18">
        <v>13.75</v>
      </c>
      <c r="I18" s="19">
        <f t="shared" si="0"/>
        <v>2750</v>
      </c>
      <c r="J18" s="20">
        <f t="shared" si="1"/>
        <v>2750</v>
      </c>
      <c r="K18" s="20">
        <f t="shared" si="2"/>
        <v>3300</v>
      </c>
    </row>
    <row r="19" spans="1:11" s="21" customFormat="1" ht="15.75">
      <c r="A19" s="14">
        <v>11</v>
      </c>
      <c r="B19" s="28" t="s">
        <v>30</v>
      </c>
      <c r="C19" s="16" t="s">
        <v>31</v>
      </c>
      <c r="D19" s="14"/>
      <c r="E19" s="14" t="s">
        <v>32</v>
      </c>
      <c r="F19" s="17" t="s">
        <v>33</v>
      </c>
      <c r="G19" s="18">
        <v>21</v>
      </c>
      <c r="H19" s="18">
        <v>303.02999999999997</v>
      </c>
      <c r="I19" s="19">
        <f t="shared" si="0"/>
        <v>6363.6299999999992</v>
      </c>
      <c r="J19" s="20">
        <f t="shared" si="1"/>
        <v>6363.6299999999992</v>
      </c>
      <c r="K19" s="20">
        <f t="shared" si="2"/>
        <v>7636.3559999999989</v>
      </c>
    </row>
    <row r="20" spans="1:11" s="21" customFormat="1" ht="15.75">
      <c r="A20" s="14">
        <v>12</v>
      </c>
      <c r="B20" s="25" t="s">
        <v>34</v>
      </c>
      <c r="C20" s="26"/>
      <c r="D20" s="18"/>
      <c r="E20" s="18" t="s">
        <v>35</v>
      </c>
      <c r="F20" s="18" t="s">
        <v>11</v>
      </c>
      <c r="G20" s="18">
        <v>2700</v>
      </c>
      <c r="H20" s="18">
        <v>18</v>
      </c>
      <c r="I20" s="19">
        <f t="shared" si="0"/>
        <v>48600</v>
      </c>
      <c r="J20" s="20">
        <f t="shared" si="1"/>
        <v>48600</v>
      </c>
      <c r="K20" s="20">
        <f t="shared" si="2"/>
        <v>58320</v>
      </c>
    </row>
    <row r="21" spans="1:11" s="21" customFormat="1" ht="15.75">
      <c r="A21" s="14">
        <v>13</v>
      </c>
      <c r="B21" s="28" t="s">
        <v>36</v>
      </c>
      <c r="C21" s="14"/>
      <c r="D21" s="14"/>
      <c r="E21" s="14" t="s">
        <v>37</v>
      </c>
      <c r="F21" s="14" t="s">
        <v>11</v>
      </c>
      <c r="G21" s="18">
        <v>700</v>
      </c>
      <c r="H21" s="18">
        <v>37.299999999999997</v>
      </c>
      <c r="I21" s="19">
        <f t="shared" si="0"/>
        <v>26109.999999999996</v>
      </c>
      <c r="J21" s="20">
        <f t="shared" si="1"/>
        <v>26109.999999999996</v>
      </c>
      <c r="K21" s="20">
        <f t="shared" si="2"/>
        <v>31331.999999999993</v>
      </c>
    </row>
    <row r="22" spans="1:11" ht="15.75">
      <c r="A22" s="30"/>
      <c r="B22" s="31" t="s">
        <v>38</v>
      </c>
      <c r="C22" s="32"/>
      <c r="D22" s="32"/>
      <c r="E22" s="32"/>
      <c r="F22" s="32"/>
      <c r="G22" s="32"/>
      <c r="H22" s="32"/>
      <c r="I22" s="32"/>
      <c r="J22" s="33">
        <f>SUM(J9:J21)</f>
        <v>1198302.6299999999</v>
      </c>
      <c r="K22" s="33">
        <f>SUM(K9:K21)</f>
        <v>1437963.156</v>
      </c>
    </row>
    <row r="24" spans="1:11" ht="15.75">
      <c r="B24" s="34" t="s">
        <v>40</v>
      </c>
      <c r="C24" s="34"/>
      <c r="D24" s="35"/>
      <c r="E24" s="35"/>
      <c r="F24" s="35"/>
      <c r="G24" s="38" t="s">
        <v>41</v>
      </c>
      <c r="H24" s="38"/>
      <c r="I24" s="38"/>
      <c r="J24" s="38"/>
    </row>
  </sheetData>
  <mergeCells count="2">
    <mergeCell ref="A5:H5"/>
    <mergeCell ref="G24:J24"/>
  </mergeCells>
  <pageMargins left="0" right="0" top="0.74803149606299213" bottom="0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2020-02-26T06:12:46Z</dcterms:modified>
</cp:coreProperties>
</file>