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Лист1!$A$1:$I$28</definedName>
  </definedNames>
  <calcPr calcId="125725" refMode="R1C1"/>
</workbook>
</file>

<file path=xl/calcChain.xml><?xml version="1.0" encoding="utf-8"?>
<calcChain xmlns="http://schemas.openxmlformats.org/spreadsheetml/2006/main">
  <c r="H25" i="1"/>
  <c r="I25" s="1"/>
  <c r="H24"/>
  <c r="I24" s="1"/>
  <c r="H23"/>
  <c r="I23" s="1"/>
  <c r="H22"/>
  <c r="I22" s="1"/>
  <c r="H21"/>
  <c r="I21" s="1"/>
  <c r="H20"/>
  <c r="I20" s="1"/>
  <c r="H19"/>
  <c r="I19" s="1"/>
  <c r="H18"/>
  <c r="I18" s="1"/>
  <c r="H17"/>
  <c r="I17" s="1"/>
  <c r="H7" l="1"/>
  <c r="H8"/>
  <c r="I8" s="1"/>
  <c r="H9"/>
  <c r="I9" s="1"/>
  <c r="H10"/>
  <c r="I10" s="1"/>
  <c r="H11"/>
  <c r="I11" s="1"/>
  <c r="H12"/>
  <c r="I12" s="1"/>
  <c r="H13"/>
  <c r="I13" s="1"/>
  <c r="H14"/>
  <c r="I14" s="1"/>
  <c r="H15"/>
  <c r="I15" s="1"/>
  <c r="H16"/>
  <c r="I16" s="1"/>
  <c r="I7" l="1"/>
  <c r="H26"/>
  <c r="I26" s="1"/>
</calcChain>
</file>

<file path=xl/sharedStrings.xml><?xml version="1.0" encoding="utf-8"?>
<sst xmlns="http://schemas.openxmlformats.org/spreadsheetml/2006/main" count="80" uniqueCount="54">
  <si>
    <t xml:space="preserve">№ п/п </t>
  </si>
  <si>
    <t>Наименование Товара</t>
  </si>
  <si>
    <t>Марка</t>
  </si>
  <si>
    <t>ГОСТ, ТУ</t>
  </si>
  <si>
    <t>Ед. изм.</t>
  </si>
  <si>
    <t xml:space="preserve">Количество </t>
  </si>
  <si>
    <t>Начальная (максимальная) цена,  руб. без НДС</t>
  </si>
  <si>
    <t>Стоимость           руб. без НДС</t>
  </si>
  <si>
    <t>Стоимость      руб. с НДС</t>
  </si>
  <si>
    <t>Реле защиты</t>
  </si>
  <si>
    <t>INT</t>
  </si>
  <si>
    <t xml:space="preserve">69 24V </t>
  </si>
  <si>
    <t>шт.</t>
  </si>
  <si>
    <t>69VSY-11</t>
  </si>
  <si>
    <t xml:space="preserve">Датчик-реле контроля расхода воздуха (терморегулятор) </t>
  </si>
  <si>
    <t>LSW</t>
  </si>
  <si>
    <t>3/01 ТУ 218-159-002274</t>
  </si>
  <si>
    <t>Модуль</t>
  </si>
  <si>
    <t>PM</t>
  </si>
  <si>
    <t>150DSA120</t>
  </si>
  <si>
    <t xml:space="preserve">Контактор  </t>
  </si>
  <si>
    <t>Siemens</t>
  </si>
  <si>
    <t>3RT1036-1BF40</t>
  </si>
  <si>
    <t xml:space="preserve">Трансформатор  </t>
  </si>
  <si>
    <t>ТПГ</t>
  </si>
  <si>
    <t xml:space="preserve">18В </t>
  </si>
  <si>
    <t xml:space="preserve">Термоусадка </t>
  </si>
  <si>
    <t>REXANT</t>
  </si>
  <si>
    <t xml:space="preserve">3,0/1,5 мм </t>
  </si>
  <si>
    <t xml:space="preserve">Электропривод </t>
  </si>
  <si>
    <t>BELIMO</t>
  </si>
  <si>
    <t xml:space="preserve"> LM24A-SR</t>
  </si>
  <si>
    <t xml:space="preserve">Терморегулятор </t>
  </si>
  <si>
    <t>ТК</t>
  </si>
  <si>
    <t xml:space="preserve">Клапан шредера </t>
  </si>
  <si>
    <t>AV-04 90 мм</t>
  </si>
  <si>
    <t>Итого:</t>
  </si>
  <si>
    <t xml:space="preserve">                                                                                                                                                                                                                          к запросу котировок цен №005/ТВРЗ/2020</t>
  </si>
  <si>
    <t>Реле высокого давления</t>
  </si>
  <si>
    <t>РТ3</t>
  </si>
  <si>
    <t>Реле низкого давления</t>
  </si>
  <si>
    <t xml:space="preserve">Датчик высокого давления </t>
  </si>
  <si>
    <t>EWPA</t>
  </si>
  <si>
    <t xml:space="preserve">Датчик низкого давления </t>
  </si>
  <si>
    <t xml:space="preserve">Датчик давления </t>
  </si>
  <si>
    <t>SPKT</t>
  </si>
  <si>
    <t>0021D0 4-20МА 0.5-7BAR</t>
  </si>
  <si>
    <t>0031D0 4-20МА 0.5-30BAR</t>
  </si>
  <si>
    <t xml:space="preserve">Фильтр-осушитель </t>
  </si>
  <si>
    <t>С12-120</t>
  </si>
  <si>
    <t>С6-34</t>
  </si>
  <si>
    <t>ФО-120</t>
  </si>
  <si>
    <t xml:space="preserve">           Приложение №21</t>
  </si>
  <si>
    <t>Лот№17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</si>
</sst>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Helv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6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2" borderId="0" xfId="0" applyFont="1" applyFill="1"/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/>
    <xf numFmtId="0" fontId="6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" fontId="6" fillId="2" borderId="3" xfId="0" applyNumberFormat="1" applyFont="1" applyFill="1" applyBorder="1" applyAlignment="1">
      <alignment horizontal="center" vertical="center" wrapText="1"/>
    </xf>
    <xf numFmtId="4" fontId="6" fillId="2" borderId="3" xfId="0" applyNumberFormat="1" applyFont="1" applyFill="1" applyBorder="1" applyAlignment="1">
      <alignment horizontal="center" vertical="center" wrapText="1"/>
    </xf>
    <xf numFmtId="4" fontId="7" fillId="2" borderId="3" xfId="0" applyNumberFormat="1" applyFont="1" applyFill="1" applyBorder="1" applyAlignment="1">
      <alignment horizontal="center" vertical="center" wrapText="1"/>
    </xf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3" xfId="0" applyFont="1" applyBorder="1"/>
    <xf numFmtId="0" fontId="1" fillId="2" borderId="3" xfId="0" applyFont="1" applyFill="1" applyBorder="1"/>
    <xf numFmtId="0" fontId="3" fillId="0" borderId="3" xfId="0" applyFont="1" applyBorder="1" applyAlignment="1">
      <alignment horizontal="center"/>
    </xf>
    <xf numFmtId="4" fontId="1" fillId="0" borderId="3" xfId="0" applyNumberFormat="1" applyFont="1" applyBorder="1"/>
    <xf numFmtId="4" fontId="4" fillId="0" borderId="3" xfId="0" applyNumberFormat="1" applyFont="1" applyBorder="1" applyAlignment="1">
      <alignment horizontal="center" vertical="center"/>
    </xf>
    <xf numFmtId="49" fontId="4" fillId="0" borderId="2" xfId="1" applyNumberFormat="1" applyFont="1" applyFill="1" applyBorder="1" applyAlignment="1">
      <alignment horizontal="center" vertical="center" wrapText="1"/>
    </xf>
    <xf numFmtId="49" fontId="4" fillId="0" borderId="4" xfId="1" applyNumberFormat="1" applyFont="1" applyFill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 vertical="center" wrapText="1"/>
    </xf>
    <xf numFmtId="0" fontId="2" fillId="0" borderId="1" xfId="0" applyFont="1" applyBorder="1" applyAlignment="1"/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9" fontId="4" fillId="0" borderId="2" xfId="1" applyNumberFormat="1" applyFont="1" applyBorder="1" applyAlignment="1">
      <alignment horizontal="center" vertical="center" wrapText="1"/>
    </xf>
    <xf numFmtId="49" fontId="4" fillId="0" borderId="4" xfId="1" applyNumberFormat="1" applyFont="1" applyBorder="1" applyAlignment="1">
      <alignment horizontal="center" vertical="center" wrapText="1"/>
    </xf>
    <xf numFmtId="49" fontId="4" fillId="2" borderId="2" xfId="1" applyNumberFormat="1" applyFont="1" applyFill="1" applyBorder="1" applyAlignment="1">
      <alignment horizontal="center" vertical="center" wrapText="1"/>
    </xf>
    <xf numFmtId="49" fontId="4" fillId="2" borderId="4" xfId="1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</cellXfs>
  <cellStyles count="2">
    <cellStyle name="Обычный" xfId="0" builtinId="0"/>
    <cellStyle name="Стиль 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view="pageBreakPreview" topLeftCell="A19" zoomScaleNormal="100" zoomScaleSheetLayoutView="100" workbookViewId="0">
      <selection activeCell="L7" sqref="L7"/>
    </sheetView>
  </sheetViews>
  <sheetFormatPr defaultColWidth="8.85546875" defaultRowHeight="12.75"/>
  <cols>
    <col min="1" max="1" width="3.7109375" style="1" customWidth="1"/>
    <col min="2" max="2" width="40.140625" style="2" customWidth="1"/>
    <col min="3" max="3" width="12.85546875" style="2" customWidth="1"/>
    <col min="4" max="4" width="20.85546875" style="3" customWidth="1"/>
    <col min="5" max="5" width="11.140625" style="2" customWidth="1"/>
    <col min="6" max="6" width="11.7109375" style="3" customWidth="1"/>
    <col min="7" max="7" width="12.5703125" style="2" customWidth="1"/>
    <col min="8" max="8" width="12.85546875" style="2" customWidth="1"/>
    <col min="9" max="9" width="13.28515625" style="2" customWidth="1"/>
    <col min="10" max="16384" width="8.85546875" style="2"/>
  </cols>
  <sheetData>
    <row r="1" spans="1:9" ht="17.25" customHeight="1">
      <c r="G1" s="26" t="s">
        <v>52</v>
      </c>
      <c r="H1" s="26"/>
      <c r="I1" s="26"/>
    </row>
    <row r="2" spans="1:9" ht="18" customHeight="1">
      <c r="A2" s="27" t="s">
        <v>37</v>
      </c>
      <c r="B2" s="27"/>
      <c r="C2" s="27"/>
      <c r="D2" s="27"/>
      <c r="E2" s="27"/>
      <c r="F2" s="27"/>
      <c r="G2" s="27"/>
      <c r="H2" s="27"/>
      <c r="I2" s="27"/>
    </row>
    <row r="3" spans="1:9" s="8" customFormat="1" ht="18" hidden="1" customHeight="1">
      <c r="A3" s="4"/>
      <c r="B3" s="4"/>
      <c r="C3" s="4"/>
      <c r="D3" s="5"/>
      <c r="E3" s="7"/>
      <c r="F3" s="5"/>
      <c r="G3" s="6"/>
      <c r="H3" s="7"/>
      <c r="I3" s="7"/>
    </row>
    <row r="4" spans="1:9" s="8" customFormat="1" ht="18" customHeight="1">
      <c r="A4" s="4"/>
      <c r="B4" s="4"/>
      <c r="C4" s="4"/>
      <c r="D4" s="35" t="s">
        <v>53</v>
      </c>
      <c r="F4" s="5"/>
      <c r="G4" s="28"/>
      <c r="H4" s="28"/>
      <c r="I4" s="28"/>
    </row>
    <row r="5" spans="1:9" ht="35.25" customHeight="1">
      <c r="A5" s="29" t="s">
        <v>0</v>
      </c>
      <c r="B5" s="31" t="s">
        <v>1</v>
      </c>
      <c r="C5" s="31" t="s">
        <v>2</v>
      </c>
      <c r="D5" s="33" t="s">
        <v>3</v>
      </c>
      <c r="E5" s="31" t="s">
        <v>4</v>
      </c>
      <c r="F5" s="33" t="s">
        <v>5</v>
      </c>
      <c r="G5" s="22" t="s">
        <v>6</v>
      </c>
      <c r="H5" s="24" t="s">
        <v>7</v>
      </c>
      <c r="I5" s="24" t="s">
        <v>8</v>
      </c>
    </row>
    <row r="6" spans="1:9" ht="33" customHeight="1">
      <c r="A6" s="30"/>
      <c r="B6" s="32"/>
      <c r="C6" s="32"/>
      <c r="D6" s="34"/>
      <c r="E6" s="32"/>
      <c r="F6" s="34"/>
      <c r="G6" s="23"/>
      <c r="H6" s="25"/>
      <c r="I6" s="25"/>
    </row>
    <row r="7" spans="1:9" s="14" customFormat="1" ht="28.5" customHeight="1">
      <c r="A7" s="10">
        <v>1</v>
      </c>
      <c r="B7" s="9" t="s">
        <v>9</v>
      </c>
      <c r="C7" s="10" t="s">
        <v>10</v>
      </c>
      <c r="D7" s="10" t="s">
        <v>11</v>
      </c>
      <c r="E7" s="10" t="s">
        <v>12</v>
      </c>
      <c r="F7" s="11">
        <v>10</v>
      </c>
      <c r="G7" s="12">
        <v>23000</v>
      </c>
      <c r="H7" s="13">
        <f>F7*G7</f>
        <v>230000</v>
      </c>
      <c r="I7" s="13">
        <f>H7*1.2</f>
        <v>276000</v>
      </c>
    </row>
    <row r="8" spans="1:9" s="14" customFormat="1" ht="31.5" customHeight="1">
      <c r="A8" s="10">
        <v>2</v>
      </c>
      <c r="B8" s="9" t="s">
        <v>9</v>
      </c>
      <c r="C8" s="10" t="s">
        <v>10</v>
      </c>
      <c r="D8" s="10" t="s">
        <v>13</v>
      </c>
      <c r="E8" s="10" t="s">
        <v>12</v>
      </c>
      <c r="F8" s="11">
        <v>10</v>
      </c>
      <c r="G8" s="12">
        <v>4333</v>
      </c>
      <c r="H8" s="13">
        <f t="shared" ref="H8:H25" si="0">F8*G8</f>
        <v>43330</v>
      </c>
      <c r="I8" s="13">
        <f t="shared" ref="I8:I26" si="1">H8*1.2</f>
        <v>51996</v>
      </c>
    </row>
    <row r="9" spans="1:9" s="3" customFormat="1" ht="42.75" customHeight="1">
      <c r="A9" s="10">
        <v>3</v>
      </c>
      <c r="B9" s="9" t="s">
        <v>14</v>
      </c>
      <c r="C9" s="10" t="s">
        <v>15</v>
      </c>
      <c r="D9" s="10" t="s">
        <v>16</v>
      </c>
      <c r="E9" s="10" t="s">
        <v>12</v>
      </c>
      <c r="F9" s="11">
        <v>10</v>
      </c>
      <c r="G9" s="12">
        <v>20576</v>
      </c>
      <c r="H9" s="13">
        <f t="shared" si="0"/>
        <v>205760</v>
      </c>
      <c r="I9" s="13">
        <f t="shared" si="1"/>
        <v>246912</v>
      </c>
    </row>
    <row r="10" spans="1:9" s="15" customFormat="1" ht="23.25" customHeight="1">
      <c r="A10" s="10">
        <v>4</v>
      </c>
      <c r="B10" s="9" t="s">
        <v>17</v>
      </c>
      <c r="C10" s="10" t="s">
        <v>18</v>
      </c>
      <c r="D10" s="10" t="s">
        <v>19</v>
      </c>
      <c r="E10" s="10" t="s">
        <v>12</v>
      </c>
      <c r="F10" s="11">
        <v>10</v>
      </c>
      <c r="G10" s="12">
        <v>8600</v>
      </c>
      <c r="H10" s="13">
        <f t="shared" si="0"/>
        <v>86000</v>
      </c>
      <c r="I10" s="13">
        <f t="shared" si="1"/>
        <v>103200</v>
      </c>
    </row>
    <row r="11" spans="1:9" s="15" customFormat="1" ht="22.5" customHeight="1">
      <c r="A11" s="10">
        <v>5</v>
      </c>
      <c r="B11" s="9" t="s">
        <v>20</v>
      </c>
      <c r="C11" s="10" t="s">
        <v>21</v>
      </c>
      <c r="D11" s="10" t="s">
        <v>22</v>
      </c>
      <c r="E11" s="10" t="s">
        <v>12</v>
      </c>
      <c r="F11" s="11">
        <v>20</v>
      </c>
      <c r="G11" s="12">
        <v>7630</v>
      </c>
      <c r="H11" s="13">
        <f t="shared" si="0"/>
        <v>152600</v>
      </c>
      <c r="I11" s="13">
        <f t="shared" si="1"/>
        <v>183120</v>
      </c>
    </row>
    <row r="12" spans="1:9" s="15" customFormat="1" ht="15" customHeight="1">
      <c r="A12" s="10">
        <v>6</v>
      </c>
      <c r="B12" s="9" t="s">
        <v>23</v>
      </c>
      <c r="C12" s="10" t="s">
        <v>24</v>
      </c>
      <c r="D12" s="10" t="s">
        <v>25</v>
      </c>
      <c r="E12" s="10" t="s">
        <v>12</v>
      </c>
      <c r="F12" s="11">
        <v>80</v>
      </c>
      <c r="G12" s="12">
        <v>550</v>
      </c>
      <c r="H12" s="13">
        <f t="shared" si="0"/>
        <v>44000</v>
      </c>
      <c r="I12" s="13">
        <f t="shared" si="1"/>
        <v>52800</v>
      </c>
    </row>
    <row r="13" spans="1:9" s="3" customFormat="1" ht="42" customHeight="1">
      <c r="A13" s="10">
        <v>7</v>
      </c>
      <c r="B13" s="9" t="s">
        <v>26</v>
      </c>
      <c r="C13" s="10" t="s">
        <v>27</v>
      </c>
      <c r="D13" s="10" t="s">
        <v>28</v>
      </c>
      <c r="E13" s="10" t="s">
        <v>12</v>
      </c>
      <c r="F13" s="11">
        <v>100</v>
      </c>
      <c r="G13" s="12">
        <v>50</v>
      </c>
      <c r="H13" s="13">
        <f t="shared" si="0"/>
        <v>5000</v>
      </c>
      <c r="I13" s="13">
        <f t="shared" si="1"/>
        <v>6000</v>
      </c>
    </row>
    <row r="14" spans="1:9" s="3" customFormat="1">
      <c r="A14" s="10">
        <v>8</v>
      </c>
      <c r="B14" s="9" t="s">
        <v>29</v>
      </c>
      <c r="C14" s="10" t="s">
        <v>30</v>
      </c>
      <c r="D14" s="10" t="s">
        <v>31</v>
      </c>
      <c r="E14" s="10" t="s">
        <v>12</v>
      </c>
      <c r="F14" s="11">
        <v>10</v>
      </c>
      <c r="G14" s="12">
        <v>4255.95</v>
      </c>
      <c r="H14" s="13">
        <f t="shared" si="0"/>
        <v>42559.5</v>
      </c>
      <c r="I14" s="13">
        <f t="shared" si="1"/>
        <v>51071.4</v>
      </c>
    </row>
    <row r="15" spans="1:9" s="3" customFormat="1" ht="19.5" customHeight="1">
      <c r="A15" s="10">
        <v>9</v>
      </c>
      <c r="B15" s="9" t="s">
        <v>32</v>
      </c>
      <c r="C15" s="10" t="s">
        <v>33</v>
      </c>
      <c r="D15" s="10">
        <v>24</v>
      </c>
      <c r="E15" s="10" t="s">
        <v>12</v>
      </c>
      <c r="F15" s="11">
        <v>80</v>
      </c>
      <c r="G15" s="12">
        <v>196</v>
      </c>
      <c r="H15" s="13">
        <f t="shared" si="0"/>
        <v>15680</v>
      </c>
      <c r="I15" s="13">
        <f t="shared" si="1"/>
        <v>18816</v>
      </c>
    </row>
    <row r="16" spans="1:9" s="3" customFormat="1" ht="29.25" customHeight="1">
      <c r="A16" s="10">
        <v>10</v>
      </c>
      <c r="B16" s="9" t="s">
        <v>34</v>
      </c>
      <c r="C16" s="10"/>
      <c r="D16" s="10" t="s">
        <v>35</v>
      </c>
      <c r="E16" s="10" t="s">
        <v>12</v>
      </c>
      <c r="F16" s="11">
        <v>100</v>
      </c>
      <c r="G16" s="12">
        <v>34.33</v>
      </c>
      <c r="H16" s="13">
        <f t="shared" si="0"/>
        <v>3433</v>
      </c>
      <c r="I16" s="13">
        <f t="shared" si="1"/>
        <v>4119.5999999999995</v>
      </c>
    </row>
    <row r="17" spans="1:9" s="3" customFormat="1" ht="29.25" customHeight="1">
      <c r="A17" s="10">
        <v>11</v>
      </c>
      <c r="B17" s="9" t="s">
        <v>38</v>
      </c>
      <c r="C17" s="10" t="s">
        <v>39</v>
      </c>
      <c r="D17" s="10">
        <v>7</v>
      </c>
      <c r="E17" s="10" t="s">
        <v>12</v>
      </c>
      <c r="F17" s="11">
        <v>30</v>
      </c>
      <c r="G17" s="12">
        <v>2159.3200000000002</v>
      </c>
      <c r="H17" s="13">
        <f t="shared" si="0"/>
        <v>64779.600000000006</v>
      </c>
      <c r="I17" s="13">
        <f t="shared" si="1"/>
        <v>77735.520000000004</v>
      </c>
    </row>
    <row r="18" spans="1:9" s="3" customFormat="1" ht="29.25" customHeight="1">
      <c r="A18" s="10">
        <v>12</v>
      </c>
      <c r="B18" s="9" t="s">
        <v>40</v>
      </c>
      <c r="C18" s="10" t="s">
        <v>39</v>
      </c>
      <c r="D18" s="10">
        <v>30</v>
      </c>
      <c r="E18" s="10" t="s">
        <v>12</v>
      </c>
      <c r="F18" s="11">
        <v>60</v>
      </c>
      <c r="G18" s="12">
        <v>2159.3200000000002</v>
      </c>
      <c r="H18" s="13">
        <f t="shared" si="0"/>
        <v>129559.20000000001</v>
      </c>
      <c r="I18" s="13">
        <f t="shared" si="1"/>
        <v>155471.04000000001</v>
      </c>
    </row>
    <row r="19" spans="1:9" s="3" customFormat="1" ht="29.25" customHeight="1">
      <c r="A19" s="10">
        <v>13</v>
      </c>
      <c r="B19" s="9" t="s">
        <v>41</v>
      </c>
      <c r="C19" s="10" t="s">
        <v>42</v>
      </c>
      <c r="D19" s="10">
        <v>30</v>
      </c>
      <c r="E19" s="10" t="s">
        <v>12</v>
      </c>
      <c r="F19" s="11">
        <v>75</v>
      </c>
      <c r="G19" s="12">
        <v>4085</v>
      </c>
      <c r="H19" s="13">
        <f t="shared" si="0"/>
        <v>306375</v>
      </c>
      <c r="I19" s="13">
        <f t="shared" si="1"/>
        <v>367650</v>
      </c>
    </row>
    <row r="20" spans="1:9" s="3" customFormat="1" ht="29.25" customHeight="1">
      <c r="A20" s="10">
        <v>14</v>
      </c>
      <c r="B20" s="9" t="s">
        <v>43</v>
      </c>
      <c r="C20" s="10" t="s">
        <v>42</v>
      </c>
      <c r="D20" s="10">
        <v>7</v>
      </c>
      <c r="E20" s="10" t="s">
        <v>12</v>
      </c>
      <c r="F20" s="11">
        <v>75</v>
      </c>
      <c r="G20" s="12">
        <v>4085</v>
      </c>
      <c r="H20" s="13">
        <f t="shared" si="0"/>
        <v>306375</v>
      </c>
      <c r="I20" s="13">
        <f t="shared" si="1"/>
        <v>367650</v>
      </c>
    </row>
    <row r="21" spans="1:9" s="3" customFormat="1" ht="29.25" customHeight="1">
      <c r="A21" s="10">
        <v>15</v>
      </c>
      <c r="B21" s="9" t="s">
        <v>44</v>
      </c>
      <c r="C21" s="10" t="s">
        <v>45</v>
      </c>
      <c r="D21" s="10" t="s">
        <v>46</v>
      </c>
      <c r="E21" s="10" t="s">
        <v>12</v>
      </c>
      <c r="F21" s="11">
        <v>80</v>
      </c>
      <c r="G21" s="12">
        <v>3500</v>
      </c>
      <c r="H21" s="13">
        <f t="shared" si="0"/>
        <v>280000</v>
      </c>
      <c r="I21" s="13">
        <f t="shared" si="1"/>
        <v>336000</v>
      </c>
    </row>
    <row r="22" spans="1:9" s="3" customFormat="1" ht="29.25" customHeight="1">
      <c r="A22" s="10">
        <v>16</v>
      </c>
      <c r="B22" s="9" t="s">
        <v>44</v>
      </c>
      <c r="C22" s="10" t="s">
        <v>45</v>
      </c>
      <c r="D22" s="10" t="s">
        <v>47</v>
      </c>
      <c r="E22" s="10" t="s">
        <v>12</v>
      </c>
      <c r="F22" s="11">
        <v>80</v>
      </c>
      <c r="G22" s="12">
        <v>3500</v>
      </c>
      <c r="H22" s="13">
        <f t="shared" si="0"/>
        <v>280000</v>
      </c>
      <c r="I22" s="13">
        <f t="shared" si="1"/>
        <v>336000</v>
      </c>
    </row>
    <row r="23" spans="1:9" s="3" customFormat="1" ht="29.25" customHeight="1">
      <c r="A23" s="10">
        <v>17</v>
      </c>
      <c r="B23" s="9" t="s">
        <v>48</v>
      </c>
      <c r="C23" s="10"/>
      <c r="D23" s="10" t="s">
        <v>49</v>
      </c>
      <c r="E23" s="10" t="s">
        <v>12</v>
      </c>
      <c r="F23" s="11">
        <v>100</v>
      </c>
      <c r="G23" s="12">
        <v>2407.1999999999998</v>
      </c>
      <c r="H23" s="13">
        <f t="shared" si="0"/>
        <v>240719.99999999997</v>
      </c>
      <c r="I23" s="13">
        <f t="shared" si="1"/>
        <v>288863.99999999994</v>
      </c>
    </row>
    <row r="24" spans="1:9" s="3" customFormat="1" ht="29.25" customHeight="1">
      <c r="A24" s="10">
        <v>18</v>
      </c>
      <c r="B24" s="9" t="s">
        <v>48</v>
      </c>
      <c r="C24" s="10"/>
      <c r="D24" s="10" t="s">
        <v>50</v>
      </c>
      <c r="E24" s="10" t="s">
        <v>12</v>
      </c>
      <c r="F24" s="11">
        <v>50</v>
      </c>
      <c r="G24" s="12">
        <v>1085.2</v>
      </c>
      <c r="H24" s="13">
        <f t="shared" si="0"/>
        <v>54260</v>
      </c>
      <c r="I24" s="13">
        <f t="shared" si="1"/>
        <v>65112</v>
      </c>
    </row>
    <row r="25" spans="1:9" s="3" customFormat="1" ht="29.25" customHeight="1">
      <c r="A25" s="10">
        <v>19</v>
      </c>
      <c r="B25" s="9" t="s">
        <v>48</v>
      </c>
      <c r="C25" s="10"/>
      <c r="D25" s="10" t="s">
        <v>51</v>
      </c>
      <c r="E25" s="10" t="s">
        <v>12</v>
      </c>
      <c r="F25" s="11">
        <v>50</v>
      </c>
      <c r="G25" s="12">
        <v>1042.3499999999999</v>
      </c>
      <c r="H25" s="13">
        <f t="shared" si="0"/>
        <v>52117.499999999993</v>
      </c>
      <c r="I25" s="13">
        <f t="shared" si="1"/>
        <v>62540.999999999985</v>
      </c>
    </row>
    <row r="26" spans="1:9" ht="24" customHeight="1">
      <c r="A26" s="16"/>
      <c r="B26" s="19" t="s">
        <v>36</v>
      </c>
      <c r="C26" s="17"/>
      <c r="D26" s="18"/>
      <c r="E26" s="17"/>
      <c r="F26" s="18"/>
      <c r="G26" s="20"/>
      <c r="H26" s="21">
        <f>SUM(H7:H25)</f>
        <v>2542548.7999999998</v>
      </c>
      <c r="I26" s="21">
        <f t="shared" si="1"/>
        <v>3051058.5599999996</v>
      </c>
    </row>
  </sheetData>
  <mergeCells count="12">
    <mergeCell ref="G5:G6"/>
    <mergeCell ref="H5:H6"/>
    <mergeCell ref="I5:I6"/>
    <mergeCell ref="G1:I1"/>
    <mergeCell ref="A2:I2"/>
    <mergeCell ref="G4:I4"/>
    <mergeCell ref="A5:A6"/>
    <mergeCell ref="B5:B6"/>
    <mergeCell ref="C5:C6"/>
    <mergeCell ref="D5:D6"/>
    <mergeCell ref="E5:E6"/>
    <mergeCell ref="F5:F6"/>
  </mergeCells>
  <pageMargins left="0" right="0" top="0.74803149606299213" bottom="0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XFD1048576"/>
    </sheetView>
  </sheetViews>
  <sheetFormatPr defaultColWidth="8.85546875" defaultRowHeight="15"/>
  <sheetData/>
  <pageMargins left="0" right="0" top="0.74803149606299213" bottom="0" header="0.31496062992125984" footer="0.31496062992125984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XFD1048576"/>
    </sheetView>
  </sheetViews>
  <sheetFormatPr defaultColWidth="8.85546875" defaultRowHeight="15"/>
  <sheetData/>
  <pageMargins left="0" right="0" top="0.74803149606299213" bottom="0" header="0.31496062992125984" footer="0.31496062992125984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2020-02-05T05:42:26Z</dcterms:modified>
</cp:coreProperties>
</file>