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760"/>
  </bookViews>
  <sheets>
    <sheet name="Тех задание" sheetId="1" r:id="rId1"/>
    <sheet name="СПЕЦОБУВЬ" sheetId="3" r:id="rId2"/>
    <sheet name="Перчатки МБС" sheetId="2" r:id="rId3"/>
  </sheets>
  <definedNames>
    <definedName name="_xlnm._FilterDatabase" localSheetId="0" hidden="1">'Тех задание'!$A$5:$J$5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I53" i="1" s="1"/>
  <c r="H52" i="1"/>
  <c r="I52" i="1" s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4" i="2"/>
  <c r="H18" i="1"/>
  <c r="I18" i="1" s="1"/>
  <c r="H85" i="1"/>
  <c r="I85" i="1" s="1"/>
  <c r="H82" i="1"/>
  <c r="I82" i="1" s="1"/>
  <c r="H37" i="1"/>
  <c r="I37" i="1" s="1"/>
  <c r="H31" i="1"/>
  <c r="I31" i="1" s="1"/>
  <c r="H24" i="1"/>
  <c r="I24" i="1" s="1"/>
  <c r="H47" i="1"/>
  <c r="I47" i="1" s="1"/>
  <c r="H33" i="1"/>
  <c r="I33" i="1" s="1"/>
  <c r="H39" i="1"/>
  <c r="I39" i="1" s="1"/>
  <c r="H73" i="1"/>
  <c r="I73" i="1" s="1"/>
  <c r="H74" i="1"/>
  <c r="I74" i="1" s="1"/>
  <c r="H75" i="1"/>
  <c r="I75" i="1" s="1"/>
  <c r="H61" i="1"/>
  <c r="I61" i="1" s="1"/>
  <c r="H77" i="1"/>
  <c r="I77" i="1" s="1"/>
  <c r="H76" i="1"/>
  <c r="I76" i="1" s="1"/>
  <c r="H78" i="1"/>
  <c r="I78" i="1" s="1"/>
  <c r="H16" i="1"/>
  <c r="I16" i="1" s="1"/>
  <c r="H57" i="1"/>
  <c r="I57" i="1" s="1"/>
  <c r="H80" i="1"/>
  <c r="I80" i="1" s="1"/>
  <c r="H81" i="1"/>
  <c r="I81" i="1" s="1"/>
  <c r="H65" i="1"/>
  <c r="I65" i="1" s="1"/>
  <c r="H64" i="1"/>
  <c r="I64" i="1" s="1"/>
  <c r="H62" i="1"/>
  <c r="I62" i="1" s="1"/>
  <c r="H63" i="1"/>
  <c r="I63" i="1" s="1"/>
  <c r="H19" i="1"/>
  <c r="I19" i="1" s="1"/>
  <c r="H59" i="1"/>
  <c r="I59" i="1" s="1"/>
  <c r="H58" i="1"/>
  <c r="I58" i="1" s="1"/>
  <c r="H46" i="1"/>
  <c r="I46" i="1" s="1"/>
  <c r="H45" i="1"/>
  <c r="I45" i="1" s="1"/>
  <c r="H38" i="1"/>
  <c r="I38" i="1" s="1"/>
  <c r="H86" i="1"/>
  <c r="I86" i="1" s="1"/>
  <c r="H17" i="1"/>
  <c r="I17" i="1" s="1"/>
  <c r="H44" i="1"/>
  <c r="I44" i="1" s="1"/>
  <c r="H9" i="1"/>
  <c r="I9" i="1" s="1"/>
  <c r="H42" i="1"/>
  <c r="I42" i="1" s="1"/>
  <c r="H41" i="1"/>
  <c r="I41" i="1" s="1"/>
  <c r="H40" i="1"/>
  <c r="I40" i="1" s="1"/>
  <c r="H50" i="1"/>
  <c r="I50" i="1" s="1"/>
  <c r="H49" i="1"/>
  <c r="I49" i="1" s="1"/>
  <c r="H48" i="1"/>
  <c r="I48" i="1" s="1"/>
  <c r="H51" i="1"/>
  <c r="I51" i="1" s="1"/>
  <c r="H55" i="1"/>
  <c r="I55" i="1" s="1"/>
  <c r="H54" i="1"/>
  <c r="I54" i="1" s="1"/>
  <c r="H56" i="1"/>
  <c r="I56" i="1" s="1"/>
  <c r="H32" i="1"/>
  <c r="I32" i="1" s="1"/>
  <c r="H70" i="1"/>
  <c r="I70" i="1" s="1"/>
  <c r="H66" i="1"/>
  <c r="I66" i="1" s="1"/>
  <c r="H68" i="1"/>
  <c r="I68" i="1" s="1"/>
  <c r="H69" i="1"/>
  <c r="I69" i="1" s="1"/>
  <c r="H71" i="1"/>
  <c r="I71" i="1" s="1"/>
  <c r="H67" i="1"/>
  <c r="I67" i="1" s="1"/>
  <c r="H60" i="1"/>
  <c r="I60" i="1" s="1"/>
  <c r="H15" i="1"/>
  <c r="I15" i="1" s="1"/>
  <c r="H14" i="1"/>
  <c r="I14" i="1" s="1"/>
  <c r="H36" i="1"/>
  <c r="I36" i="1" s="1"/>
  <c r="H35" i="1"/>
  <c r="I35" i="1" s="1"/>
  <c r="H72" i="1"/>
  <c r="I72" i="1" s="1"/>
  <c r="H13" i="1"/>
  <c r="I13" i="1" s="1"/>
  <c r="H10" i="1"/>
  <c r="I10" i="1" s="1"/>
  <c r="H11" i="1"/>
  <c r="I11" i="1" s="1"/>
  <c r="H12" i="1"/>
  <c r="I12" i="1" s="1"/>
  <c r="H25" i="1"/>
  <c r="I25" i="1" s="1"/>
  <c r="H43" i="1"/>
  <c r="I43" i="1" s="1"/>
  <c r="H79" i="1"/>
  <c r="I79" i="1" s="1"/>
  <c r="H83" i="1"/>
  <c r="I83" i="1" s="1"/>
  <c r="H20" i="1"/>
  <c r="I20" i="1" s="1"/>
  <c r="H84" i="1"/>
  <c r="I84" i="1" s="1"/>
  <c r="H8" i="1"/>
  <c r="I8" i="1" s="1"/>
  <c r="H6" i="1"/>
  <c r="I6" i="1" s="1"/>
  <c r="H7" i="1"/>
  <c r="I7" i="1" s="1"/>
  <c r="I29" i="1"/>
  <c r="H23" i="1"/>
  <c r="I23" i="1" s="1"/>
  <c r="H26" i="1"/>
  <c r="I26" i="1" s="1"/>
  <c r="H27" i="1"/>
  <c r="I27" i="1" s="1"/>
  <c r="H21" i="1"/>
  <c r="H34" i="1"/>
  <c r="I34" i="1" s="1"/>
  <c r="H22" i="1"/>
  <c r="I22" i="1" s="1"/>
  <c r="H28" i="1"/>
  <c r="I28" i="1" s="1"/>
  <c r="H30" i="1"/>
  <c r="I21" i="1" l="1"/>
  <c r="H87" i="1"/>
  <c r="I87" i="1" s="1"/>
  <c r="I30" i="1"/>
</calcChain>
</file>

<file path=xl/sharedStrings.xml><?xml version="1.0" encoding="utf-8"?>
<sst xmlns="http://schemas.openxmlformats.org/spreadsheetml/2006/main" count="396" uniqueCount="216">
  <si>
    <t>Костюм прорезиненный Л-1 (состоит из цельнокроеных брюк с защитными чулками, рубахи с капюшоном, двупалых перчаток и подшлемника)</t>
  </si>
  <si>
    <t>Костюм огнезащитный (ткань «Молескин», хлопок 100%, производитель «РИТМ»)</t>
  </si>
  <si>
    <t>Костюм суконный</t>
  </si>
  <si>
    <t>Белье нательное термостойкое</t>
  </si>
  <si>
    <t>Белье нательное утепленное</t>
  </si>
  <si>
    <t>Костюм  х/б белый  (для работников столовой)</t>
  </si>
  <si>
    <t>Халат  х/б белый</t>
  </si>
  <si>
    <t>Фартук х/б белый</t>
  </si>
  <si>
    <t>Нарукавники х/б белые</t>
  </si>
  <si>
    <t>Ботинки кожаные «ТОФФ ТРУД»</t>
  </si>
  <si>
    <t>Ботинки кожаные «ТОФФ СВАРЩИК»</t>
  </si>
  <si>
    <t>Ботинки «Суперстайл»</t>
  </si>
  <si>
    <t>Сапоги резиновые</t>
  </si>
  <si>
    <t>Валенки (на резиновой подошве)</t>
  </si>
  <si>
    <t>Полусапоги утепленные или сапоги утепленные</t>
  </si>
  <si>
    <t>Рукавицы брезентовые с брезентовым наладонником (огнестойкий брезент плотность  480г/кв.м.- 550г/кв.м.)</t>
  </si>
  <si>
    <t>Рукавицы хлопчатобумажные с брезентовым наладонником (ткань – двунитка 260г/кв.м., брезент плотностью 480г/кв.м)</t>
  </si>
  <si>
    <t>Рукавицы КР</t>
  </si>
  <si>
    <t>Рукавицы антивибрационные</t>
  </si>
  <si>
    <t>Рукавицы утепленные</t>
  </si>
  <si>
    <t>Краги спилковые пятипалые (толщина спилка  не менее 1,2 мм)</t>
  </si>
  <si>
    <t>Перчатки трикотажные с ПВХ покрытием («Сити» - 13 класс вязки, «Волна», «Техно» - 10 класс вязки)</t>
  </si>
  <si>
    <t>Перчатки с полимерным покрытием «Нитро-Премиум»</t>
  </si>
  <si>
    <t>Перчатки с полимерным покрытием «Цитрин», «Нитрас», МБС «Гранат» Стандарт</t>
  </si>
  <si>
    <t>Перчатки резиновые КЩС «Байколор», «Экстра», «Дуэт», Манипула Союз LN-F-05</t>
  </si>
  <si>
    <t>Перчатки диэлектрические бесшовные</t>
  </si>
  <si>
    <t>Перчатки камерные</t>
  </si>
  <si>
    <t>Перчатки криогенные</t>
  </si>
  <si>
    <t>Нарукавники из полимерных материалов «Ansell»</t>
  </si>
  <si>
    <t>Защитный лицевой щиток сварщика (РОСОМЗ «НН-7 Премьер Фаворит», НН-10, НН-12)</t>
  </si>
  <si>
    <t>Щиток защитный лицевой НБТ2 Супер Визион, НБТ2 Визион Титан, КБТ Супер Визион, КБТ Супер Визион Титан</t>
  </si>
  <si>
    <t>Маска панорамная ППМ-88</t>
  </si>
  <si>
    <t>Очки защитные «Хаммер-Актив» ОАО «СОМЗ»</t>
  </si>
  <si>
    <t>Подшлемник на ватине</t>
  </si>
  <si>
    <t>Подшлемник трикотажный</t>
  </si>
  <si>
    <t>Каска защитная общего назначения СОМЗ-55</t>
  </si>
  <si>
    <t>Каскетка (каска-бейсболка, темно-синяя, серая высотой 100мм)</t>
  </si>
  <si>
    <t xml:space="preserve">Респиратор «Алина-АВ» </t>
  </si>
  <si>
    <t>Респиратор «Алина- П»</t>
  </si>
  <si>
    <t>Респиратор 3М 8122</t>
  </si>
  <si>
    <t>Респиратор РПГ-67, производитель «Тамбовмаш» (полумаска 3М 6200)</t>
  </si>
  <si>
    <t>Фильтры к РПГ, к полумаске 3М 6200</t>
  </si>
  <si>
    <t>Фильтр ДОТ ПРО</t>
  </si>
  <si>
    <t>Жилет сигнальный плотность ткани 130-160 г/м</t>
  </si>
  <si>
    <t>Фартук из полимерных материалов</t>
  </si>
  <si>
    <t>Фартук брезентовый с нагрудником (огнестойкий брезент плотность  480г/кв.м.- 550г/кв.м., длина 1,2м)</t>
  </si>
  <si>
    <t>Фартук для защиты от растворов кислот и щелочей</t>
  </si>
  <si>
    <t>Пояс предохранительный лямочный УСП II аВЖ (ПП2аВЖ) амортизатор</t>
  </si>
  <si>
    <t>Строп капроновый LAS 102</t>
  </si>
  <si>
    <t>Наименование Товара</t>
  </si>
  <si>
    <t xml:space="preserve">№ п/п 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</si>
  <si>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</si>
  <si>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</si>
  <si>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</si>
  <si>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</si>
  <si>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</si>
  <si>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</si>
  <si>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 до</t>
  </si>
  <si>
    <t>ГОСТ 27575-87</t>
  </si>
  <si>
    <t>ГОСТ 27562-88</t>
  </si>
  <si>
    <t>ТУ 8572-002-58038036-2010</t>
  </si>
  <si>
    <t>ГОСТ 12.4.045-87</t>
  </si>
  <si>
    <t>ГОСТ 25296-03</t>
  </si>
  <si>
    <t>ГОСТ 28507-90</t>
  </si>
  <si>
    <t>ГОСТ 12.4.162-85</t>
  </si>
  <si>
    <t>ТР ТС 019/2011</t>
  </si>
  <si>
    <t>ТУ 38.106977-2004</t>
  </si>
  <si>
    <t>ГОСТ Р 50962-96</t>
  </si>
  <si>
    <t>ГОСТ 12.4.209-99</t>
  </si>
  <si>
    <t>ТУ 8579-008-86546719-2010</t>
  </si>
  <si>
    <t>ТР ТС 017/2011</t>
  </si>
  <si>
    <t>ГОСТ Р 12.4.245-2007</t>
  </si>
  <si>
    <t>ГОСТ 52345-2005</t>
  </si>
  <si>
    <t>ГОСТ Р ИСО 11611-2011</t>
  </si>
  <si>
    <t>ГОСТ Р 12.4.234-2007</t>
  </si>
  <si>
    <t>ГОСТ 12.4.131-83</t>
  </si>
  <si>
    <t>ГОСТ 9897-88</t>
  </si>
  <si>
    <t>ГОСТ 12.4.029-76</t>
  </si>
  <si>
    <t>ГОСТ 12.4.137-84</t>
  </si>
  <si>
    <t>ГОСТ  12.4.236-2011</t>
  </si>
  <si>
    <t>ГОСТ  29335-92</t>
  </si>
  <si>
    <t>ГОСТ 29335-92</t>
  </si>
  <si>
    <t>ГОСТ 18724-88</t>
  </si>
  <si>
    <t>ГОСТ 12.4.183-91</t>
  </si>
  <si>
    <t>ГОСТ 20010-93</t>
  </si>
  <si>
    <t>ГОСТ 12.4.002-97</t>
  </si>
  <si>
    <t>ГОСТ 12.4.246-2008</t>
  </si>
  <si>
    <t>ГОСТ 12.4.238-2007</t>
  </si>
  <si>
    <t>ГОСТ 12.4.207-99</t>
  </si>
  <si>
    <t>ГОСТ 12.4.191-99</t>
  </si>
  <si>
    <t>ГОСТ 12.4.190-99</t>
  </si>
  <si>
    <t>ГОСТ 12.4.134-83</t>
  </si>
  <si>
    <t>ГОСТ 12.4.219-99</t>
  </si>
  <si>
    <t>ГОСТ 12.4.224-99</t>
  </si>
  <si>
    <t>ГОСТ 23361-78</t>
  </si>
  <si>
    <t>ГОСТ29189-91</t>
  </si>
  <si>
    <t>компл.</t>
  </si>
  <si>
    <t>шт.</t>
  </si>
  <si>
    <t>пар.</t>
  </si>
  <si>
    <t>Ткань: Номекс®, МВО</t>
  </si>
  <si>
    <t>ГОСТ 12.4.045-87, ТИП А</t>
  </si>
  <si>
    <t>Куртка руководитель (нестандартный размер)</t>
  </si>
  <si>
    <t>ГОСТ Р 12.4.236-2011</t>
  </si>
  <si>
    <t>Наколенники брез. (огнестойкий брезент плотность  480г/кв.м.- 550г/кв.м.)</t>
  </si>
  <si>
    <t>Нарукавники брез. (огнестойкий брезент плотность  480г/кв.м.- 550г/кв.м.)</t>
  </si>
  <si>
    <t>Рукавицы суконные (сукно шинельное, шерсть 90%, лавсан 10%)</t>
  </si>
  <si>
    <t>С9-С13</t>
  </si>
  <si>
    <t>ГОСТ 12.4.041-2011</t>
  </si>
  <si>
    <t>ШЛЕМ ПЕСКОСТРУЙЩИКА (ЛИОТ-2000)</t>
  </si>
  <si>
    <t>Итого:</t>
  </si>
  <si>
    <t xml:space="preserve"> 64-66</t>
  </si>
  <si>
    <r>
      <t>Костюм хлопчатобумажный от общих производственных загрязнений (состоит из куртки и брюк или полукомбинезона, хлопок 100% или хлопок 80% / полиэфир 20%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</si>
  <si>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Костюм специалиста (для работников ОТК, ОООР и ОНК, состоит из куртки  и брюк  бордового цвета, хлопок 100%,  хлопок 80% / полиэфир 20%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</si>
  <si>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Костюм «Специалист» для мастеров участков (хлопок 100%,  хлопок 80% / полиэфир 20%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состоит из куртки зеленого цвета на пуговицах и брюк черного цвета)</t>
    </r>
  </si>
  <si>
    <r>
      <t>Куртка «Специалист» (для руководителей и специалистов) – из смешанных тканей – хлопок 100% , хлопок 80% / полиэфир 20%,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 куртка зеленого цвета на пуговицах </t>
    </r>
  </si>
  <si>
    <r>
      <t>Костюм с кислотозащитной пропиткой (ткань противокислотная,  защита от кислот концентрацией до 80%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</si>
  <si>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Костюм брезентовый (состоит из куртки и брюк - ткань парусина с огнезащитной пропиткой, лен 51%, хлопок 49%, на передней части куртки, рукавах, на брюках – накладки из спилка,  спилок – кожа 100% толщиной 1,1-1,3 мм, площадь покрытия 2,3- 2,6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</si>
  <si>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Белье нательное (100% хлопок, плотность ткани – не менее 200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</si>
  <si>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Халат хлопчатобумажный рабочий (хлопок 100%, хлопок 80% / полиэфир 20% плотностью не менее 210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</si>
  <si>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Костюм пожарного летний (хлопок 100%, плотность ткани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</si>
  <si>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Куртка на утепляющей прокладке с капюшоном (смесовая ткань синего цвета с водоотталкивающей пропиткой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синтепон не менее 300г/кв.м.)</t>
    </r>
  </si>
  <si>
    <r>
      <t>Куртка на утепляющей прокладке с капюшоном «Руководитель» (смесовая ткань темно-серого цвета с красной кокеткой  с водоотталкивающей пропиткой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синтепон не менее 300г/кв.м.)</t>
    </r>
  </si>
  <si>
    <r>
      <t>Брюки на утепляющей прокладке (ткань палаточная с водоотталкивающей пропиткой, подкладка – «Бязь», утеплитель – 2 слоя хлопчатобумажного ватина или синтепона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</si>
  <si>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Плащ  прорезиненный (ткань полиэфир – 100%, плотность 200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, толщина 0,18 мм) </t>
    </r>
  </si>
  <si>
    <r>
      <t>Костюм «Профессионал» для машинистов крана (костюм хлопчатобумажный (куртка и брюки) темно-синего цвета с оранжевой кокеткой и световозвращающей полосой, хлопок 100%, хлопок 80% / полиэфир 20% плотностью не менее 250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</si>
  <si>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t>Мыло жидкое 5л.</t>
  </si>
  <si>
    <t>Паста очищающая на основе древесной муки, «Геко» 200мл</t>
  </si>
  <si>
    <t>Крем защитный  "Геко" 100мл.</t>
  </si>
  <si>
    <t xml:space="preserve">        Приложение №5</t>
  </si>
  <si>
    <t>Начальная (максимальная),  руб. без НДС</t>
  </si>
  <si>
    <t xml:space="preserve">Перчатки ХАЙКРОН (27-600)/ActivArmr </t>
  </si>
  <si>
    <t>Размер 9, Размер 10, Размер 11</t>
  </si>
  <si>
    <t>пар</t>
  </si>
  <si>
    <t>руб.</t>
  </si>
  <si>
    <t>Ansell</t>
  </si>
  <si>
    <t xml:space="preserve">Перчатки ХАЙКРОН (27-602)/ActivArmr </t>
  </si>
  <si>
    <t>Размер 8, Размер 9, Размер 10</t>
  </si>
  <si>
    <t xml:space="preserve">Перчатки ХАЙКРОН (27-607)/ActivArmr </t>
  </si>
  <si>
    <t xml:space="preserve">Перчатки ХАЙКРОН (27-805)/ActivArmr </t>
  </si>
  <si>
    <t xml:space="preserve">Перчатки ХАЙЛАЙТ (47-400)/ActivArmr  </t>
  </si>
  <si>
    <t xml:space="preserve">Перчатки ХАЙЛАЙТ (47-402)/ActivArmr  </t>
  </si>
  <si>
    <t>Размер 8, Размер 9, Размер 10, Размер 7</t>
  </si>
  <si>
    <t xml:space="preserve">Перчатки ХАЙФЛЕКС (11-600) </t>
  </si>
  <si>
    <t>Размер 6, Размер 7, Размер 8, Размер 9, Размер 10, Размер 11</t>
  </si>
  <si>
    <t>Перчатки ХАЙФЛЕКС (11-605) ВЫВЕДЕНЫ</t>
  </si>
  <si>
    <t>Размер 9, Размер 10</t>
  </si>
  <si>
    <t xml:space="preserve">Перчатки ХАЙФЛЕКС (11-627) </t>
  </si>
  <si>
    <t>Размер 11, Размер 7, Размер 8, Размер 9, Размер 10</t>
  </si>
  <si>
    <t>Перчатки ХАЙФЛЕКС (11-724)</t>
  </si>
  <si>
    <t>Перчатки ХАЙФЛЕКС (11-727)</t>
  </si>
  <si>
    <t>Размер 9, Размер 11, Размер 10, Размер 6, Размер 7, Размер 8</t>
  </si>
  <si>
    <t>Перчатки ХАЙФЛЕКС (11-735)</t>
  </si>
  <si>
    <t xml:space="preserve">Перчатки ХАЙФЛЕКС (11-800) </t>
  </si>
  <si>
    <t>Размер 11, Размер 10, Размер 7, Размер 8, Размер 9</t>
  </si>
  <si>
    <t>Перчатки ХАЙФЛЕКС (11-818)</t>
  </si>
  <si>
    <t>Размер 7, Размер 8, Размер 9, Размер 10, Размер 6, Размер 11</t>
  </si>
  <si>
    <t xml:space="preserve">Перчатки ХАЙФЛЕКС (11-840) </t>
  </si>
  <si>
    <t>Размер 8, Размер 10, Размер 9, Размер 6, Размер 7, Размер 11</t>
  </si>
  <si>
    <t xml:space="preserve">Перчатки ХАЙФЛЕКС (11-900) </t>
  </si>
  <si>
    <t>Размер 7, Размер 8, Размер 9, Размер 10</t>
  </si>
  <si>
    <t>Перчатки ХАЙФЛЕКС (11-917)</t>
  </si>
  <si>
    <t>Размер 9, Размер 6, Размер 7, Размер 8, Размер 10</t>
  </si>
  <si>
    <t xml:space="preserve">Перчатки ХАЙФЛЕКС (11-919) </t>
  </si>
  <si>
    <t>Размер 10, Размер 9, Размер 11, Размер 8, Размер 7, Размер 6</t>
  </si>
  <si>
    <t xml:space="preserve">Перчатки ХАЙФЛЕКС (11-920) </t>
  </si>
  <si>
    <t>Размер 8, Размер 9, Размер 10, Размер 11</t>
  </si>
  <si>
    <t>Номенклатура</t>
  </si>
  <si>
    <t>Характеристика</t>
  </si>
  <si>
    <t>Ед</t>
  </si>
  <si>
    <t>Цена с НДС</t>
  </si>
  <si>
    <t>Валюта</t>
  </si>
  <si>
    <t>Производитель</t>
  </si>
  <si>
    <t>Цена без НДС</t>
  </si>
  <si>
    <t xml:space="preserve">GB-603 Фонарь ЭРА налобный [14xLED, 3xAAA, 4 реж., черный, бл] </t>
  </si>
  <si>
    <t>Фото</t>
  </si>
  <si>
    <t>Наименование</t>
  </si>
  <si>
    <t>ГОСТ</t>
  </si>
  <si>
    <t>Характеристики</t>
  </si>
  <si>
    <t>Аналогичные модели фото</t>
  </si>
  <si>
    <t>Наименование Производитель/Модель</t>
  </si>
  <si>
    <t>Цена без НДС в ТЗ</t>
  </si>
  <si>
    <t>ОБУВЬ</t>
  </si>
  <si>
    <t>Ботинки «Суперстайл-М»</t>
  </si>
  <si>
    <t xml:space="preserve">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
</t>
  </si>
  <si>
    <t>ТАЛАН Серия «Standart+»   ВА4112мb-2</t>
  </si>
  <si>
    <t xml:space="preserve">ТР ТС 019/2011, ГОСТ 12.4.137-2001, ГОСТ Р 12.4.187-97
ГОСТ 28507-99
</t>
  </si>
  <si>
    <t xml:space="preserve">Ботинки из натуральной кожи и искусственных материалов, с комфортной мягкой вставкой в берцах и глухим противопылевым клапаном, на шнурках, износостойкой подкладкой из сетчатого 3D материала, укрепленным подноском, литьевого метода крепления, двухслойная полиуретановая подошва (ПУ-ПУ): маслобензостойкая, износоустойчивая, кислотощелочестойкая.
Размеры 36 – 47 Защитные свойства: Нс, Нм, З
</t>
  </si>
  <si>
    <t xml:space="preserve">ТАЛАН Серия «Lider»   </t>
  </si>
  <si>
    <t>ТР ТС 019/2011, ГОСТ 12.4.137-2001, ГОСТ Р 12.4.187-97</t>
  </si>
  <si>
    <t>Ботинки из натуральной кожи и искусственных материалов, со светоотражающими элементами, с мягкой вставкой в берцах и глухим противопылевым клапаном, на шнурках, с износостойкой подкладкой из сетчатого 3D материала, укрепленным подноском, литьевого метода крепления, двухслойная полиуретановая подошва (ПУ-ТПУ): маслобензостойкая, износоустойчивая, кислотощелочестойкая.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</si>
  <si>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</si>
  <si>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ОСКАТА Ботинки сварщика с МН "Темп-3СВ"</t>
  </si>
  <si>
    <t>Полное соответствие требованиям ТР ТС 019/2011 на серийный выпуск продукции по ГОСТ:
- 28507-99
- 12.4.033-95
- 12.4.032-95
- 12.4.137-2001
- 12.4.187-97
- 26167-2005
- Р ЕН ИСО 20345-2011
- 12.4.024-76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</si>
  <si>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-55 °С до +200 °С)
Метод крепления: литьевой
Цвет: черный</t>
  </si>
  <si>
    <t xml:space="preserve"> 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</si>
  <si>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 xml:space="preserve">ТАЛАН Серия «Standart»  ВА4112мb, 
или ВА4012м
</t>
  </si>
  <si>
    <t xml:space="preserve">ТР ТС 019/2011, ГОСТ 12.4.137-2001, ГОСТ Р 12.4.187-97 </t>
  </si>
  <si>
    <t xml:space="preserve">Ботинки из натуральной кожи и искусственных материалов, с комфортной мягкой вставкой в берцах и глухим противопылевым клапаном, на шнурках, с износостойкой подкладкой из сетчатого 3D материала, укрепленным подноском, литьевого метода крепления, полиуретановая подошва (ПУ): маслобензостойкая, износоустойчивая, кислотощелочестойкая.
Размеры 36 – 47. Защитные свойства: Нс, Нм, З,Мун200
</t>
  </si>
  <si>
    <t>Ботинки ЭЛЕКТРА Е2 с контр.отстр.</t>
  </si>
  <si>
    <t xml:space="preserve">Назначение: Предназначены для защиты ног электротехнического персонала от термических рисков электрической дуги Материал верха: натуральная термостойкая кожа (юфть)
Подкладка: текстильный материал, кожа
Подносок: композит (200 Дж)
Тип подошвы: двухслойная
Подошва: полиуретан/нитрильная резина (от -45 °С до +300 °С (60 с)) Метод крепления: литьевой
Цвет: черный
Особенности модели:
Все материалы - термостойкие
Отсутствие металлических деталей
Глухой клапан предотвращает попадание пыли внутрь
Глубокий самоочищающийся протектор подошвы против скольжения.
</t>
  </si>
  <si>
    <t>ОСКАТА Ботинки с ПлН "Темп-Классик"</t>
  </si>
  <si>
    <t xml:space="preserve">Назначение: Предназначены для защиты ног электротехнического персонала от термических рисков электрической дуги Материал верха: натуральная термостойкая кожа (юфть)
Подкладка: текстильный материал, кожа
Подносок: композит (200 Дж)
Тип подошвы: двухслойная
Подошва: полиуретан/нитрильная резина (от -55 °С до +300 °С (60 с)) Метод крепления: литьевой
Цвет: черный
Особенности модели:
Все материалы - термостойкие
Отсутствие металлических деталей
Глухой клапан предотвращает попадание пыли внутрь
Глубокий самоочищающийся протектор подошвы против скольжения.
</t>
  </si>
  <si>
    <t>Костюм летний для защиты от электрической дуги СП011-ЛII, 14 кал/см2</t>
  </si>
  <si>
    <t>Очки газосварщика ЗН-56</t>
  </si>
  <si>
    <t>подойдет</t>
  </si>
  <si>
    <t>Не выдерживают установленные типовыми нормами срок носки - 12 месяцев (по факту 4-5 месяцев), производитель Украина - нет возможности компенсации затрат на их приобретение за счет средств ФСС</t>
  </si>
  <si>
    <t>Вероятна замена при проведении испытания в условиях производства или гарантии срока носки 6 месяцев, наличии сертификата и заключения Минпромторга</t>
  </si>
  <si>
    <t>Наушники противошумные СОМЗ-1 ЯГУАР (27 дБ)</t>
  </si>
  <si>
    <t>Перчатки резиновые (технические с кислото-, щелочезащитными и маслобензостойкими свойствами) – натуральный каучук, ANSELL ТАЧ И ТАФ 93-250 (50пар/уп )</t>
  </si>
  <si>
    <t xml:space="preserve">Перчатки резиновые МБС  ХАЙЛАЙТ (47-402)/ActivArmr , ХАЙФЛЕКС (11-900) </t>
  </si>
  <si>
    <t>Светофильтр ТИСС ТС-3  Ассорти ((110х90))</t>
  </si>
  <si>
    <t>Стекло покровное  (110х90)</t>
  </si>
  <si>
    <t>Пластик</t>
  </si>
  <si>
    <t>Беруши (вкладыши противошумные со шнурком 3М - 1110, 1130</t>
  </si>
  <si>
    <t>Ботинки ТОФФ Сварщик</t>
  </si>
  <si>
    <t>к запросу котировок цен№ 003/ТВРЗ/2020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</si>
</sst>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left"/>
    </xf>
    <xf numFmtId="49" fontId="7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/>
    <xf numFmtId="0" fontId="0" fillId="3" borderId="1" xfId="0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right" vertical="top" wrapText="1"/>
    </xf>
    <xf numFmtId="0" fontId="0" fillId="3" borderId="1" xfId="0" applyFill="1" applyBorder="1" applyAlignment="1">
      <alignment horizontal="center" vertical="top"/>
    </xf>
    <xf numFmtId="0" fontId="1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/>
    </xf>
    <xf numFmtId="0" fontId="16" fillId="0" borderId="0" xfId="0" applyFont="1"/>
    <xf numFmtId="0" fontId="0" fillId="0" borderId="5" xfId="0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4</xdr:row>
      <xdr:rowOff>169718</xdr:rowOff>
    </xdr:from>
    <xdr:to>
      <xdr:col>0</xdr:col>
      <xdr:colOff>1800226</xdr:colOff>
      <xdr:row>5</xdr:row>
      <xdr:rowOff>43543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1632DF6-E172-4E41-833E-A93E4A5F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407968"/>
          <a:ext cx="1600200" cy="1397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155759</xdr:rowOff>
    </xdr:from>
    <xdr:to>
      <xdr:col>0</xdr:col>
      <xdr:colOff>1781175</xdr:colOff>
      <xdr:row>7</xdr:row>
      <xdr:rowOff>1609725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2DAC0C8A-ACE4-4A44-9471-D77B8F352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556684"/>
          <a:ext cx="1781175" cy="1453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590550</xdr:rowOff>
    </xdr:from>
    <xdr:to>
      <xdr:col>0</xdr:col>
      <xdr:colOff>1750577</xdr:colOff>
      <xdr:row>6</xdr:row>
      <xdr:rowOff>2124074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8A207E6-42F6-41D2-97C7-9DD5B4706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4943475"/>
          <a:ext cx="1750577" cy="15335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476250</xdr:rowOff>
    </xdr:from>
    <xdr:to>
      <xdr:col>0</xdr:col>
      <xdr:colOff>1933576</xdr:colOff>
      <xdr:row>8</xdr:row>
      <xdr:rowOff>2280933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DBFEA7D9-40F9-4719-BFAD-728D7DDCC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300" y="9591675"/>
          <a:ext cx="1819276" cy="1804683"/>
        </a:xfrm>
        <a:prstGeom prst="rect">
          <a:avLst/>
        </a:prstGeom>
      </xdr:spPr>
    </xdr:pic>
    <xdr:clientData/>
  </xdr:twoCellAnchor>
  <xdr:twoCellAnchor>
    <xdr:from>
      <xdr:col>4</xdr:col>
      <xdr:colOff>717175</xdr:colOff>
      <xdr:row>7</xdr:row>
      <xdr:rowOff>176485</xdr:rowOff>
    </xdr:from>
    <xdr:to>
      <xdr:col>4</xdr:col>
      <xdr:colOff>2217964</xdr:colOff>
      <xdr:row>8</xdr:row>
      <xdr:rowOff>559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7F93F496-735F-4BA8-AE58-020E633E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625" y="7577410"/>
          <a:ext cx="1500789" cy="15385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748393</xdr:colOff>
      <xdr:row>4</xdr:row>
      <xdr:rowOff>89286</xdr:rowOff>
    </xdr:from>
    <xdr:to>
      <xdr:col>4</xdr:col>
      <xdr:colOff>2122715</xdr:colOff>
      <xdr:row>4</xdr:row>
      <xdr:rowOff>1420585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EB8B56E-B9D0-4EA4-B92C-D3E76C57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0843" y="1327536"/>
          <a:ext cx="1374322" cy="13312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673555</xdr:colOff>
      <xdr:row>5</xdr:row>
      <xdr:rowOff>183306</xdr:rowOff>
    </xdr:from>
    <xdr:to>
      <xdr:col>4</xdr:col>
      <xdr:colOff>2177142</xdr:colOff>
      <xdr:row>5</xdr:row>
      <xdr:rowOff>1662791</xdr:rowOff>
    </xdr:to>
    <xdr:pic>
      <xdr:nvPicPr>
        <xdr:cNvPr id="8" name="Рисунок 7" descr="Lider_BA6112-2_">
          <a:extLst>
            <a:ext uri="{FF2B5EF4-FFF2-40B4-BE49-F238E27FC236}">
              <a16:creationId xmlns="" xmlns:a16="http://schemas.microsoft.com/office/drawing/2014/main" id="{0854E1D7-4D65-4350-AEFB-0C7C27E7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005" y="2869356"/>
          <a:ext cx="1503587" cy="147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6</xdr:row>
      <xdr:rowOff>340178</xdr:rowOff>
    </xdr:from>
    <xdr:to>
      <xdr:col>5</xdr:col>
      <xdr:colOff>24410</xdr:colOff>
      <xdr:row>6</xdr:row>
      <xdr:rowOff>1986642</xdr:rowOff>
    </xdr:to>
    <xdr:pic>
      <xdr:nvPicPr>
        <xdr:cNvPr id="9" name="Picture 6">
          <a:extLst>
            <a:ext uri="{FF2B5EF4-FFF2-40B4-BE49-F238E27FC236}">
              <a16:creationId xmlns="" xmlns:a16="http://schemas.microsoft.com/office/drawing/2014/main" id="{21D2BCEB-515B-4B22-81D4-33F90BEF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4693103"/>
          <a:ext cx="2853335" cy="16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312964</xdr:colOff>
      <xdr:row>8</xdr:row>
      <xdr:rowOff>636375</xdr:rowOff>
    </xdr:from>
    <xdr:to>
      <xdr:col>4</xdr:col>
      <xdr:colOff>2626178</xdr:colOff>
      <xdr:row>8</xdr:row>
      <xdr:rowOff>1966685</xdr:rowOff>
    </xdr:to>
    <xdr:pic>
      <xdr:nvPicPr>
        <xdr:cNvPr id="10" name="Picture 8">
          <a:extLst>
            <a:ext uri="{FF2B5EF4-FFF2-40B4-BE49-F238E27FC236}">
              <a16:creationId xmlns="" xmlns:a16="http://schemas.microsoft.com/office/drawing/2014/main" id="{B36EAC06-618F-45D7-9D86-F35A722E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414" y="9751800"/>
          <a:ext cx="2313214" cy="1330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M4" sqref="M4"/>
    </sheetView>
  </sheetViews>
  <sheetFormatPr defaultRowHeight="20.100000000000001" customHeight="1" x14ac:dyDescent="0.25"/>
  <cols>
    <col min="1" max="1" width="4.140625" style="18" customWidth="1"/>
    <col min="2" max="2" width="50.42578125" style="32" customWidth="1"/>
    <col min="3" max="3" width="24.140625" style="19" customWidth="1"/>
    <col min="4" max="4" width="7.7109375" style="19" customWidth="1"/>
    <col min="5" max="6" width="9.140625" style="19"/>
    <col min="7" max="7" width="11.42578125" style="36" customWidth="1"/>
    <col min="8" max="8" width="14" style="19" customWidth="1"/>
    <col min="9" max="9" width="16.28515625" style="19" customWidth="1"/>
    <col min="10" max="10" width="12.5703125" style="19" customWidth="1"/>
    <col min="12" max="12" width="15" customWidth="1"/>
  </cols>
  <sheetData>
    <row r="1" spans="1:10" ht="20.100000000000001" customHeight="1" x14ac:dyDescent="0.25">
      <c r="H1" s="90" t="s">
        <v>128</v>
      </c>
      <c r="I1" s="90"/>
      <c r="J1" s="90"/>
    </row>
    <row r="2" spans="1:10" ht="20.100000000000001" customHeight="1" x14ac:dyDescent="0.25">
      <c r="H2" s="91" t="s">
        <v>215</v>
      </c>
      <c r="I2" s="91"/>
      <c r="J2" s="91"/>
    </row>
    <row r="4" spans="1:10" ht="80.25" customHeight="1" x14ac:dyDescent="0.25">
      <c r="A4" s="20" t="s">
        <v>50</v>
      </c>
      <c r="B4" s="33" t="s">
        <v>49</v>
      </c>
      <c r="C4" s="21" t="s">
        <v>51</v>
      </c>
      <c r="D4" s="21" t="s">
        <v>52</v>
      </c>
      <c r="E4" s="21" t="s">
        <v>53</v>
      </c>
      <c r="F4" s="21" t="s">
        <v>54</v>
      </c>
      <c r="G4" s="33" t="s">
        <v>129</v>
      </c>
      <c r="H4" s="22" t="s">
        <v>55</v>
      </c>
      <c r="I4" s="22" t="s">
        <v>56</v>
      </c>
      <c r="J4" s="20" t="s">
        <v>57</v>
      </c>
    </row>
    <row r="5" spans="1:10" ht="27" customHeight="1" x14ac:dyDescent="0.25">
      <c r="A5" s="20"/>
      <c r="B5" s="33"/>
      <c r="C5" s="21"/>
      <c r="D5" s="21"/>
      <c r="E5" s="21"/>
      <c r="F5" s="21"/>
      <c r="G5" s="33"/>
      <c r="H5" s="22"/>
      <c r="I5" s="22"/>
      <c r="J5" s="20"/>
    </row>
    <row r="6" spans="1:10" ht="72" customHeight="1" x14ac:dyDescent="0.25">
      <c r="A6" s="1">
        <v>1</v>
      </c>
      <c r="B6" s="5" t="s">
        <v>117</v>
      </c>
      <c r="C6" s="2" t="s">
        <v>62</v>
      </c>
      <c r="D6" s="2"/>
      <c r="E6" s="2" t="s">
        <v>96</v>
      </c>
      <c r="F6" s="2">
        <v>60</v>
      </c>
      <c r="G6" s="7">
        <v>404.17</v>
      </c>
      <c r="H6" s="3">
        <f t="shared" ref="H6:H28" si="0">F6*G6</f>
        <v>24250.2</v>
      </c>
      <c r="I6" s="3">
        <f t="shared" ref="I6:I36" si="1">H6*1.2</f>
        <v>29100.240000000002</v>
      </c>
      <c r="J6" s="4">
        <v>44196</v>
      </c>
    </row>
    <row r="7" spans="1:10" ht="56.25" customHeight="1" x14ac:dyDescent="0.25">
      <c r="A7" s="1">
        <v>2</v>
      </c>
      <c r="B7" s="5" t="s">
        <v>3</v>
      </c>
      <c r="C7" s="2" t="s">
        <v>74</v>
      </c>
      <c r="D7" s="2"/>
      <c r="E7" s="2" t="s">
        <v>96</v>
      </c>
      <c r="F7" s="2">
        <v>28</v>
      </c>
      <c r="G7" s="7">
        <v>4530</v>
      </c>
      <c r="H7" s="3">
        <f t="shared" si="0"/>
        <v>126840</v>
      </c>
      <c r="I7" s="3">
        <f t="shared" si="1"/>
        <v>152208</v>
      </c>
      <c r="J7" s="4">
        <v>44196</v>
      </c>
    </row>
    <row r="8" spans="1:10" ht="56.25" customHeight="1" x14ac:dyDescent="0.25">
      <c r="A8" s="1">
        <v>3</v>
      </c>
      <c r="B8" s="5" t="s">
        <v>4</v>
      </c>
      <c r="C8" s="2" t="s">
        <v>62</v>
      </c>
      <c r="D8" s="2"/>
      <c r="E8" s="2" t="s">
        <v>96</v>
      </c>
      <c r="F8" s="2">
        <v>60</v>
      </c>
      <c r="G8" s="7">
        <v>491.67</v>
      </c>
      <c r="H8" s="3">
        <f t="shared" si="0"/>
        <v>29500.2</v>
      </c>
      <c r="I8" s="3">
        <f t="shared" si="1"/>
        <v>35400.239999999998</v>
      </c>
      <c r="J8" s="4">
        <v>44196</v>
      </c>
    </row>
    <row r="9" spans="1:10" ht="57" customHeight="1" x14ac:dyDescent="0.25">
      <c r="A9" s="1">
        <v>4</v>
      </c>
      <c r="B9" s="5" t="s">
        <v>213</v>
      </c>
      <c r="C9" s="2" t="s">
        <v>68</v>
      </c>
      <c r="D9" s="2"/>
      <c r="E9" s="2" t="s">
        <v>97</v>
      </c>
      <c r="F9" s="2">
        <v>1860</v>
      </c>
      <c r="G9" s="7">
        <v>8.1300000000000008</v>
      </c>
      <c r="H9" s="3">
        <f t="shared" si="0"/>
        <v>15121.800000000001</v>
      </c>
      <c r="I9" s="3">
        <f t="shared" si="1"/>
        <v>18146.16</v>
      </c>
      <c r="J9" s="4">
        <v>44196</v>
      </c>
    </row>
    <row r="10" spans="1:10" ht="70.5" customHeight="1" x14ac:dyDescent="0.25">
      <c r="A10" s="1">
        <v>5</v>
      </c>
      <c r="B10" s="5" t="s">
        <v>11</v>
      </c>
      <c r="C10" s="2" t="s">
        <v>63</v>
      </c>
      <c r="D10" s="2"/>
      <c r="E10" s="2" t="s">
        <v>98</v>
      </c>
      <c r="F10" s="2">
        <v>17</v>
      </c>
      <c r="G10" s="7">
        <v>1325</v>
      </c>
      <c r="H10" s="3">
        <f t="shared" si="0"/>
        <v>22525</v>
      </c>
      <c r="I10" s="3">
        <f t="shared" si="1"/>
        <v>27030</v>
      </c>
      <c r="J10" s="4">
        <v>44196</v>
      </c>
    </row>
    <row r="11" spans="1:10" ht="43.5" customHeight="1" x14ac:dyDescent="0.25">
      <c r="A11" s="1">
        <v>6</v>
      </c>
      <c r="B11" s="5" t="s">
        <v>214</v>
      </c>
      <c r="C11" s="2" t="s">
        <v>63</v>
      </c>
      <c r="D11" s="2"/>
      <c r="E11" s="2" t="s">
        <v>98</v>
      </c>
      <c r="F11" s="2">
        <v>440</v>
      </c>
      <c r="G11" s="7">
        <v>1483.33</v>
      </c>
      <c r="H11" s="3">
        <f t="shared" si="0"/>
        <v>652665.19999999995</v>
      </c>
      <c r="I11" s="3">
        <f t="shared" si="1"/>
        <v>783198.23999999987</v>
      </c>
      <c r="J11" s="4">
        <v>44196</v>
      </c>
    </row>
    <row r="12" spans="1:10" ht="35.25" customHeight="1" x14ac:dyDescent="0.25">
      <c r="A12" s="1">
        <v>7</v>
      </c>
      <c r="B12" s="5" t="s">
        <v>9</v>
      </c>
      <c r="C12" s="25" t="s">
        <v>78</v>
      </c>
      <c r="D12" s="2"/>
      <c r="E12" s="2" t="s">
        <v>98</v>
      </c>
      <c r="F12" s="2">
        <v>2000</v>
      </c>
      <c r="G12" s="7">
        <v>791.67</v>
      </c>
      <c r="H12" s="3">
        <f t="shared" si="0"/>
        <v>1583340</v>
      </c>
      <c r="I12" s="3">
        <f t="shared" si="1"/>
        <v>1900008</v>
      </c>
      <c r="J12" s="4">
        <v>44196</v>
      </c>
    </row>
    <row r="13" spans="1:10" ht="28.5" customHeight="1" x14ac:dyDescent="0.25">
      <c r="A13" s="1">
        <v>8</v>
      </c>
      <c r="B13" s="5" t="s">
        <v>200</v>
      </c>
      <c r="C13" s="2" t="s">
        <v>63</v>
      </c>
      <c r="D13" s="2"/>
      <c r="E13" s="2" t="s">
        <v>98</v>
      </c>
      <c r="F13" s="2">
        <v>13</v>
      </c>
      <c r="G13" s="7">
        <v>2552.5500000000002</v>
      </c>
      <c r="H13" s="3">
        <f t="shared" si="0"/>
        <v>33183.15</v>
      </c>
      <c r="I13" s="3">
        <f t="shared" si="1"/>
        <v>39819.78</v>
      </c>
      <c r="J13" s="4">
        <v>44196</v>
      </c>
    </row>
    <row r="14" spans="1:10" ht="92.25" customHeight="1" x14ac:dyDescent="0.25">
      <c r="A14" s="1">
        <v>9</v>
      </c>
      <c r="B14" s="5" t="s">
        <v>122</v>
      </c>
      <c r="C14" s="2" t="s">
        <v>81</v>
      </c>
      <c r="D14" s="2"/>
      <c r="E14" s="2" t="s">
        <v>97</v>
      </c>
      <c r="F14" s="2">
        <v>70</v>
      </c>
      <c r="G14" s="7">
        <v>566.66999999999996</v>
      </c>
      <c r="H14" s="3">
        <f t="shared" si="0"/>
        <v>39666.899999999994</v>
      </c>
      <c r="I14" s="3">
        <f t="shared" si="1"/>
        <v>47600.279999999992</v>
      </c>
      <c r="J14" s="4">
        <v>44196</v>
      </c>
    </row>
    <row r="15" spans="1:10" ht="35.25" customHeight="1" x14ac:dyDescent="0.25">
      <c r="A15" s="1">
        <v>10</v>
      </c>
      <c r="B15" s="5" t="s">
        <v>13</v>
      </c>
      <c r="C15" s="25" t="s">
        <v>82</v>
      </c>
      <c r="D15" s="25"/>
      <c r="E15" s="25" t="s">
        <v>98</v>
      </c>
      <c r="F15" s="25">
        <v>4</v>
      </c>
      <c r="G15" s="7">
        <v>833.33</v>
      </c>
      <c r="H15" s="12">
        <f t="shared" si="0"/>
        <v>3333.32</v>
      </c>
      <c r="I15" s="12">
        <f t="shared" si="1"/>
        <v>3999.9839999999999</v>
      </c>
      <c r="J15" s="13">
        <v>44196</v>
      </c>
    </row>
    <row r="16" spans="1:10" ht="35.25" customHeight="1" x14ac:dyDescent="0.25">
      <c r="A16" s="1">
        <v>11</v>
      </c>
      <c r="B16" s="5" t="s">
        <v>43</v>
      </c>
      <c r="C16" s="2" t="s">
        <v>92</v>
      </c>
      <c r="D16" s="2"/>
      <c r="E16" s="2" t="s">
        <v>97</v>
      </c>
      <c r="F16" s="2">
        <v>95</v>
      </c>
      <c r="G16" s="7">
        <v>108.33</v>
      </c>
      <c r="H16" s="3">
        <f t="shared" si="0"/>
        <v>10291.35</v>
      </c>
      <c r="I16" s="3">
        <f t="shared" si="1"/>
        <v>12349.62</v>
      </c>
      <c r="J16" s="4">
        <v>44196</v>
      </c>
    </row>
    <row r="17" spans="1:17" ht="38.25" customHeight="1" x14ac:dyDescent="0.25">
      <c r="A17" s="1">
        <v>12</v>
      </c>
      <c r="B17" s="5" t="s">
        <v>29</v>
      </c>
      <c r="C17" s="2" t="s">
        <v>87</v>
      </c>
      <c r="D17" s="2"/>
      <c r="E17" s="2" t="s">
        <v>97</v>
      </c>
      <c r="F17" s="2">
        <v>320</v>
      </c>
      <c r="G17" s="7">
        <v>275</v>
      </c>
      <c r="H17" s="3">
        <f t="shared" si="0"/>
        <v>88000</v>
      </c>
      <c r="I17" s="3">
        <f t="shared" si="1"/>
        <v>105600</v>
      </c>
      <c r="J17" s="4">
        <v>44196</v>
      </c>
    </row>
    <row r="18" spans="1:17" ht="54" customHeight="1" x14ac:dyDescent="0.25">
      <c r="A18" s="1">
        <v>13</v>
      </c>
      <c r="B18" s="27" t="s">
        <v>35</v>
      </c>
      <c r="C18" s="76" t="s">
        <v>88</v>
      </c>
      <c r="D18" s="76"/>
      <c r="E18" s="76" t="s">
        <v>97</v>
      </c>
      <c r="F18" s="76">
        <v>65</v>
      </c>
      <c r="G18" s="77">
        <v>75</v>
      </c>
      <c r="H18" s="78">
        <f t="shared" si="0"/>
        <v>4875</v>
      </c>
      <c r="I18" s="78">
        <f t="shared" si="1"/>
        <v>5850</v>
      </c>
      <c r="J18" s="79">
        <v>44196</v>
      </c>
      <c r="K18" s="41"/>
      <c r="L18" s="38"/>
      <c r="M18" s="38"/>
      <c r="N18" s="38"/>
      <c r="O18" s="38"/>
      <c r="P18" s="92"/>
      <c r="Q18" s="92"/>
    </row>
    <row r="19" spans="1:17" ht="72" customHeight="1" x14ac:dyDescent="0.25">
      <c r="A19" s="1">
        <v>14</v>
      </c>
      <c r="B19" s="5" t="s">
        <v>36</v>
      </c>
      <c r="C19" s="25" t="s">
        <v>71</v>
      </c>
      <c r="D19" s="25"/>
      <c r="E19" s="25" t="s">
        <v>97</v>
      </c>
      <c r="F19" s="25">
        <v>175</v>
      </c>
      <c r="G19" s="7">
        <v>200</v>
      </c>
      <c r="H19" s="26">
        <f t="shared" si="0"/>
        <v>35000</v>
      </c>
      <c r="I19" s="26">
        <f t="shared" si="1"/>
        <v>42000</v>
      </c>
      <c r="J19" s="4">
        <v>44196</v>
      </c>
    </row>
    <row r="20" spans="1:17" ht="27" customHeight="1" x14ac:dyDescent="0.25">
      <c r="A20" s="1">
        <v>15</v>
      </c>
      <c r="B20" s="5" t="s">
        <v>5</v>
      </c>
      <c r="C20" s="2" t="s">
        <v>76</v>
      </c>
      <c r="D20" s="2"/>
      <c r="E20" s="2" t="s">
        <v>96</v>
      </c>
      <c r="F20" s="2">
        <v>8</v>
      </c>
      <c r="G20" s="7">
        <v>350</v>
      </c>
      <c r="H20" s="3">
        <f t="shared" si="0"/>
        <v>2800</v>
      </c>
      <c r="I20" s="3">
        <f t="shared" si="1"/>
        <v>3360</v>
      </c>
      <c r="J20" s="4">
        <v>44196</v>
      </c>
    </row>
    <row r="21" spans="1:17" ht="39" customHeight="1" x14ac:dyDescent="0.25">
      <c r="A21" s="1">
        <v>16</v>
      </c>
      <c r="B21" s="5" t="s">
        <v>124</v>
      </c>
      <c r="C21" s="2" t="s">
        <v>58</v>
      </c>
      <c r="D21" s="2"/>
      <c r="E21" s="2" t="s">
        <v>96</v>
      </c>
      <c r="F21" s="2">
        <v>48</v>
      </c>
      <c r="G21" s="7">
        <v>585.02</v>
      </c>
      <c r="H21" s="3">
        <f t="shared" si="0"/>
        <v>28080.959999999999</v>
      </c>
      <c r="I21" s="3">
        <f t="shared" si="1"/>
        <v>33697.151999999995</v>
      </c>
      <c r="J21" s="4">
        <v>44196</v>
      </c>
    </row>
    <row r="22" spans="1:17" ht="65.25" customHeight="1" x14ac:dyDescent="0.25">
      <c r="A22" s="1">
        <v>17</v>
      </c>
      <c r="B22" s="5" t="s">
        <v>113</v>
      </c>
      <c r="C22" s="25" t="s">
        <v>58</v>
      </c>
      <c r="D22" s="25"/>
      <c r="E22" s="25" t="s">
        <v>96</v>
      </c>
      <c r="F22" s="25">
        <v>84</v>
      </c>
      <c r="G22" s="7">
        <v>1066.67</v>
      </c>
      <c r="H22" s="3">
        <f t="shared" si="0"/>
        <v>89600.28</v>
      </c>
      <c r="I22" s="3">
        <f t="shared" si="1"/>
        <v>107520.336</v>
      </c>
      <c r="J22" s="4">
        <v>44196</v>
      </c>
    </row>
    <row r="23" spans="1:17" ht="69" customHeight="1" x14ac:dyDescent="0.25">
      <c r="A23" s="1">
        <v>18</v>
      </c>
      <c r="B23" s="5" t="s">
        <v>116</v>
      </c>
      <c r="C23" s="2" t="s">
        <v>73</v>
      </c>
      <c r="D23" s="2"/>
      <c r="E23" s="2" t="s">
        <v>96</v>
      </c>
      <c r="F23" s="2">
        <v>400</v>
      </c>
      <c r="G23" s="7">
        <v>2291.67</v>
      </c>
      <c r="H23" s="3">
        <f t="shared" si="0"/>
        <v>916668</v>
      </c>
      <c r="I23" s="3">
        <f t="shared" si="1"/>
        <v>1100001.5999999999</v>
      </c>
      <c r="J23" s="4">
        <v>44196</v>
      </c>
    </row>
    <row r="24" spans="1:17" ht="39.75" customHeight="1" x14ac:dyDescent="0.25">
      <c r="A24" s="1">
        <v>19</v>
      </c>
      <c r="B24" s="34" t="s">
        <v>1</v>
      </c>
      <c r="C24" s="2" t="s">
        <v>100</v>
      </c>
      <c r="D24" s="2" t="s">
        <v>110</v>
      </c>
      <c r="E24" s="14" t="s">
        <v>97</v>
      </c>
      <c r="F24" s="2">
        <v>42</v>
      </c>
      <c r="G24" s="7">
        <v>2980.54</v>
      </c>
      <c r="H24" s="3">
        <f t="shared" si="0"/>
        <v>125182.68</v>
      </c>
      <c r="I24" s="3">
        <f t="shared" si="1"/>
        <v>150219.21599999999</v>
      </c>
      <c r="J24" s="4">
        <v>44196</v>
      </c>
    </row>
    <row r="25" spans="1:17" ht="36.75" customHeight="1" x14ac:dyDescent="0.25">
      <c r="A25" s="1">
        <v>20</v>
      </c>
      <c r="B25" s="5" t="s">
        <v>119</v>
      </c>
      <c r="C25" s="2" t="s">
        <v>58</v>
      </c>
      <c r="D25" s="2"/>
      <c r="E25" s="2" t="s">
        <v>96</v>
      </c>
      <c r="F25" s="2">
        <v>19</v>
      </c>
      <c r="G25" s="7">
        <v>1233.33</v>
      </c>
      <c r="H25" s="3">
        <f t="shared" si="0"/>
        <v>23433.269999999997</v>
      </c>
      <c r="I25" s="3">
        <f t="shared" si="1"/>
        <v>28119.923999999995</v>
      </c>
      <c r="J25" s="4">
        <v>44196</v>
      </c>
    </row>
    <row r="26" spans="1:17" ht="66" customHeight="1" x14ac:dyDescent="0.25">
      <c r="A26" s="1">
        <v>21</v>
      </c>
      <c r="B26" s="5" t="s">
        <v>0</v>
      </c>
      <c r="C26" s="23" t="s">
        <v>60</v>
      </c>
      <c r="D26" s="2"/>
      <c r="E26" s="2" t="s">
        <v>96</v>
      </c>
      <c r="F26" s="2">
        <v>4</v>
      </c>
      <c r="G26" s="7">
        <v>2750</v>
      </c>
      <c r="H26" s="3">
        <f t="shared" si="0"/>
        <v>11000</v>
      </c>
      <c r="I26" s="3">
        <f t="shared" si="1"/>
        <v>13200</v>
      </c>
      <c r="J26" s="4">
        <v>44196</v>
      </c>
    </row>
    <row r="27" spans="1:17" ht="57" customHeight="1" x14ac:dyDescent="0.25">
      <c r="A27" s="1">
        <v>22</v>
      </c>
      <c r="B27" s="5" t="s">
        <v>115</v>
      </c>
      <c r="C27" s="25" t="s">
        <v>59</v>
      </c>
      <c r="D27" s="2"/>
      <c r="E27" s="2" t="s">
        <v>96</v>
      </c>
      <c r="F27" s="2">
        <v>14</v>
      </c>
      <c r="G27" s="7">
        <v>842.97</v>
      </c>
      <c r="H27" s="3">
        <f t="shared" si="0"/>
        <v>11801.58</v>
      </c>
      <c r="I27" s="3">
        <f t="shared" si="1"/>
        <v>14161.895999999999</v>
      </c>
      <c r="J27" s="4">
        <v>44196</v>
      </c>
    </row>
    <row r="28" spans="1:17" ht="54.75" customHeight="1" x14ac:dyDescent="0.25">
      <c r="A28" s="1">
        <v>23</v>
      </c>
      <c r="B28" s="5" t="s">
        <v>112</v>
      </c>
      <c r="C28" s="2" t="s">
        <v>58</v>
      </c>
      <c r="D28" s="2"/>
      <c r="E28" s="2" t="s">
        <v>96</v>
      </c>
      <c r="F28" s="2">
        <v>66</v>
      </c>
      <c r="G28" s="7">
        <v>1066.67</v>
      </c>
      <c r="H28" s="3">
        <f t="shared" si="0"/>
        <v>70400.22</v>
      </c>
      <c r="I28" s="3">
        <f t="shared" si="1"/>
        <v>84480.263999999996</v>
      </c>
      <c r="J28" s="4">
        <v>44196</v>
      </c>
    </row>
    <row r="29" spans="1:17" ht="66.75" customHeight="1" x14ac:dyDescent="0.25">
      <c r="A29" s="1">
        <v>24</v>
      </c>
      <c r="B29" s="5" t="s">
        <v>2</v>
      </c>
      <c r="C29" s="2" t="s">
        <v>61</v>
      </c>
      <c r="D29" s="2"/>
      <c r="E29" s="2" t="s">
        <v>96</v>
      </c>
      <c r="F29" s="2">
        <v>3</v>
      </c>
      <c r="G29" s="7">
        <v>2058.33</v>
      </c>
      <c r="H29" s="3">
        <v>6174.99</v>
      </c>
      <c r="I29" s="3">
        <f t="shared" si="1"/>
        <v>7409.9879999999994</v>
      </c>
      <c r="J29" s="4">
        <v>44196</v>
      </c>
    </row>
    <row r="30" spans="1:17" ht="64.5" customHeight="1" x14ac:dyDescent="0.25">
      <c r="A30" s="1">
        <v>25</v>
      </c>
      <c r="B30" s="5" t="s">
        <v>111</v>
      </c>
      <c r="C30" s="2" t="s">
        <v>58</v>
      </c>
      <c r="D30" s="2"/>
      <c r="E30" s="2" t="s">
        <v>96</v>
      </c>
      <c r="F30" s="2">
        <v>1910</v>
      </c>
      <c r="G30" s="7">
        <v>1233.33</v>
      </c>
      <c r="H30" s="26">
        <f t="shared" ref="H30:H61" si="2">F30*G30</f>
        <v>2355660.2999999998</v>
      </c>
      <c r="I30" s="26">
        <f t="shared" si="1"/>
        <v>2826792.36</v>
      </c>
      <c r="J30" s="4">
        <v>44196</v>
      </c>
    </row>
    <row r="31" spans="1:17" ht="142.5" customHeight="1" x14ac:dyDescent="0.25">
      <c r="A31" s="1">
        <v>26</v>
      </c>
      <c r="B31" s="5" t="s">
        <v>202</v>
      </c>
      <c r="C31" s="2" t="s">
        <v>99</v>
      </c>
      <c r="D31" s="2"/>
      <c r="E31" s="2" t="s">
        <v>96</v>
      </c>
      <c r="F31" s="2">
        <v>20</v>
      </c>
      <c r="G31" s="7">
        <v>9966</v>
      </c>
      <c r="H31" s="3">
        <f t="shared" si="2"/>
        <v>199320</v>
      </c>
      <c r="I31" s="3">
        <f t="shared" si="1"/>
        <v>239184</v>
      </c>
      <c r="J31" s="4">
        <v>44196</v>
      </c>
    </row>
    <row r="32" spans="1:17" ht="30.75" customHeight="1" x14ac:dyDescent="0.25">
      <c r="A32" s="1">
        <v>27</v>
      </c>
      <c r="B32" s="5" t="s">
        <v>20</v>
      </c>
      <c r="C32" s="2" t="s">
        <v>86</v>
      </c>
      <c r="D32" s="2"/>
      <c r="E32" s="2" t="s">
        <v>98</v>
      </c>
      <c r="F32" s="2">
        <v>3500</v>
      </c>
      <c r="G32" s="7">
        <v>129.16999999999999</v>
      </c>
      <c r="H32" s="3">
        <f t="shared" si="2"/>
        <v>452094.99999999994</v>
      </c>
      <c r="I32" s="3">
        <f t="shared" si="1"/>
        <v>542513.99999999988</v>
      </c>
      <c r="J32" s="4">
        <v>44196</v>
      </c>
    </row>
    <row r="33" spans="1:17" ht="65.25" customHeight="1" x14ac:dyDescent="0.25">
      <c r="A33" s="1">
        <v>28</v>
      </c>
      <c r="B33" s="5" t="s">
        <v>127</v>
      </c>
      <c r="C33" s="2" t="s">
        <v>95</v>
      </c>
      <c r="D33" s="2"/>
      <c r="E33" s="2" t="s">
        <v>97</v>
      </c>
      <c r="F33" s="2">
        <v>13000</v>
      </c>
      <c r="G33" s="7">
        <v>41.67</v>
      </c>
      <c r="H33" s="3">
        <f t="shared" si="2"/>
        <v>541710</v>
      </c>
      <c r="I33" s="3">
        <f t="shared" si="1"/>
        <v>650052</v>
      </c>
      <c r="J33" s="4">
        <v>44196</v>
      </c>
    </row>
    <row r="34" spans="1:17" ht="76.5" customHeight="1" x14ac:dyDescent="0.25">
      <c r="A34" s="1">
        <v>29</v>
      </c>
      <c r="B34" s="5" t="s">
        <v>114</v>
      </c>
      <c r="C34" s="2" t="s">
        <v>58</v>
      </c>
      <c r="D34" s="2"/>
      <c r="E34" s="2" t="s">
        <v>97</v>
      </c>
      <c r="F34" s="2">
        <v>40</v>
      </c>
      <c r="G34" s="7">
        <v>708.33</v>
      </c>
      <c r="H34" s="3">
        <f t="shared" si="2"/>
        <v>28333.200000000001</v>
      </c>
      <c r="I34" s="3">
        <f t="shared" si="1"/>
        <v>33999.839999999997</v>
      </c>
      <c r="J34" s="4">
        <v>44196</v>
      </c>
    </row>
    <row r="35" spans="1:17" ht="67.5" customHeight="1" x14ac:dyDescent="0.25">
      <c r="A35" s="1">
        <v>30</v>
      </c>
      <c r="B35" s="27" t="s">
        <v>120</v>
      </c>
      <c r="C35" s="11" t="s">
        <v>79</v>
      </c>
      <c r="D35" s="11"/>
      <c r="E35" s="11" t="s">
        <v>97</v>
      </c>
      <c r="F35" s="11">
        <v>140</v>
      </c>
      <c r="G35" s="29">
        <v>820.83</v>
      </c>
      <c r="H35" s="3">
        <f t="shared" si="2"/>
        <v>114916.20000000001</v>
      </c>
      <c r="I35" s="3">
        <f t="shared" si="1"/>
        <v>137899.44</v>
      </c>
      <c r="J35" s="13">
        <v>44196</v>
      </c>
    </row>
    <row r="36" spans="1:17" ht="72.75" customHeight="1" x14ac:dyDescent="0.25">
      <c r="A36" s="1">
        <v>31</v>
      </c>
      <c r="B36" s="5" t="s">
        <v>121</v>
      </c>
      <c r="C36" s="2" t="s">
        <v>80</v>
      </c>
      <c r="D36" s="2"/>
      <c r="E36" s="2" t="s">
        <v>97</v>
      </c>
      <c r="F36" s="2">
        <v>50</v>
      </c>
      <c r="G36" s="7">
        <v>1916.67</v>
      </c>
      <c r="H36" s="3">
        <f t="shared" si="2"/>
        <v>95833.5</v>
      </c>
      <c r="I36" s="3">
        <f t="shared" si="1"/>
        <v>115000.2</v>
      </c>
      <c r="J36" s="4">
        <v>44196</v>
      </c>
    </row>
    <row r="37" spans="1:17" ht="42" customHeight="1" x14ac:dyDescent="0.25">
      <c r="A37" s="1">
        <v>32</v>
      </c>
      <c r="B37" s="34" t="s">
        <v>101</v>
      </c>
      <c r="C37" s="2" t="s">
        <v>102</v>
      </c>
      <c r="D37" s="2"/>
      <c r="E37" s="14" t="s">
        <v>96</v>
      </c>
      <c r="F37" s="2">
        <v>15</v>
      </c>
      <c r="G37" s="7">
        <v>1916.67</v>
      </c>
      <c r="H37" s="3">
        <f t="shared" si="2"/>
        <v>28750.050000000003</v>
      </c>
      <c r="I37" s="3">
        <f t="shared" ref="I37:I68" si="3">H37*1.2</f>
        <v>34500.060000000005</v>
      </c>
      <c r="J37" s="4">
        <v>44196</v>
      </c>
    </row>
    <row r="38" spans="1:17" ht="37.5" customHeight="1" x14ac:dyDescent="0.25">
      <c r="A38" s="1">
        <v>33</v>
      </c>
      <c r="B38" s="5" t="s">
        <v>31</v>
      </c>
      <c r="C38" s="2"/>
      <c r="D38" s="2"/>
      <c r="E38" s="25" t="s">
        <v>97</v>
      </c>
      <c r="F38" s="2">
        <v>4</v>
      </c>
      <c r="G38" s="7">
        <v>812.5</v>
      </c>
      <c r="H38" s="3">
        <f t="shared" si="2"/>
        <v>3250</v>
      </c>
      <c r="I38" s="3">
        <f t="shared" si="3"/>
        <v>3900</v>
      </c>
      <c r="J38" s="4">
        <v>44196</v>
      </c>
    </row>
    <row r="39" spans="1:17" ht="51" customHeight="1" x14ac:dyDescent="0.25">
      <c r="A39" s="1">
        <v>34</v>
      </c>
      <c r="B39" s="5" t="s">
        <v>125</v>
      </c>
      <c r="C39" s="2" t="s">
        <v>94</v>
      </c>
      <c r="D39" s="2"/>
      <c r="E39" s="2" t="s">
        <v>97</v>
      </c>
      <c r="F39" s="2">
        <v>2000</v>
      </c>
      <c r="G39" s="7">
        <v>173.33</v>
      </c>
      <c r="H39" s="3">
        <f t="shared" si="2"/>
        <v>346660</v>
      </c>
      <c r="I39" s="3">
        <f t="shared" si="3"/>
        <v>415992</v>
      </c>
      <c r="J39" s="4">
        <v>44196</v>
      </c>
    </row>
    <row r="40" spans="1:17" ht="39.75" customHeight="1" x14ac:dyDescent="0.25">
      <c r="A40" s="1">
        <v>35</v>
      </c>
      <c r="B40" s="5" t="s">
        <v>103</v>
      </c>
      <c r="C40" s="2" t="s">
        <v>67</v>
      </c>
      <c r="D40" s="2"/>
      <c r="E40" s="2" t="s">
        <v>98</v>
      </c>
      <c r="F40" s="2">
        <v>880</v>
      </c>
      <c r="G40" s="7">
        <v>101.67</v>
      </c>
      <c r="H40" s="3">
        <f t="shared" si="2"/>
        <v>89469.6</v>
      </c>
      <c r="I40" s="3">
        <f t="shared" si="3"/>
        <v>107363.52</v>
      </c>
      <c r="J40" s="4">
        <v>44196</v>
      </c>
    </row>
    <row r="41" spans="1:17" ht="33" customHeight="1" x14ac:dyDescent="0.25">
      <c r="A41" s="1">
        <v>36</v>
      </c>
      <c r="B41" s="5" t="s">
        <v>104</v>
      </c>
      <c r="C41" s="2" t="s">
        <v>67</v>
      </c>
      <c r="D41" s="2"/>
      <c r="E41" s="2" t="s">
        <v>98</v>
      </c>
      <c r="F41" s="2">
        <v>1450</v>
      </c>
      <c r="G41" s="7">
        <v>102.08</v>
      </c>
      <c r="H41" s="3">
        <f t="shared" si="2"/>
        <v>148016</v>
      </c>
      <c r="I41" s="3">
        <f t="shared" si="3"/>
        <v>177619.19999999998</v>
      </c>
      <c r="J41" s="4">
        <v>44196</v>
      </c>
    </row>
    <row r="42" spans="1:17" ht="20.100000000000001" customHeight="1" x14ac:dyDescent="0.25">
      <c r="A42" s="1">
        <v>37</v>
      </c>
      <c r="B42" s="5" t="s">
        <v>28</v>
      </c>
      <c r="C42" s="2" t="s">
        <v>67</v>
      </c>
      <c r="D42" s="2"/>
      <c r="E42" s="2" t="s">
        <v>98</v>
      </c>
      <c r="F42" s="2">
        <v>80</v>
      </c>
      <c r="G42" s="7">
        <v>141.53</v>
      </c>
      <c r="H42" s="3">
        <f t="shared" si="2"/>
        <v>11322.4</v>
      </c>
      <c r="I42" s="3">
        <f t="shared" si="3"/>
        <v>13586.88</v>
      </c>
      <c r="J42" s="4">
        <v>44196</v>
      </c>
    </row>
    <row r="43" spans="1:17" ht="52.5" customHeight="1" x14ac:dyDescent="0.25">
      <c r="A43" s="1">
        <v>38</v>
      </c>
      <c r="B43" s="5" t="s">
        <v>8</v>
      </c>
      <c r="C43" s="2" t="s">
        <v>76</v>
      </c>
      <c r="D43" s="2"/>
      <c r="E43" s="2" t="s">
        <v>98</v>
      </c>
      <c r="F43" s="2">
        <v>16</v>
      </c>
      <c r="G43" s="7">
        <v>141.53</v>
      </c>
      <c r="H43" s="3">
        <f t="shared" si="2"/>
        <v>2264.48</v>
      </c>
      <c r="I43" s="3">
        <f t="shared" si="3"/>
        <v>2717.3759999999997</v>
      </c>
      <c r="J43" s="4">
        <v>44196</v>
      </c>
    </row>
    <row r="44" spans="1:17" ht="76.5" customHeight="1" x14ac:dyDescent="0.25">
      <c r="A44" s="1">
        <v>39</v>
      </c>
      <c r="B44" s="75" t="s">
        <v>207</v>
      </c>
      <c r="C44" s="76" t="s">
        <v>68</v>
      </c>
      <c r="D44" s="76"/>
      <c r="E44" s="76" t="s">
        <v>97</v>
      </c>
      <c r="F44" s="76">
        <v>155</v>
      </c>
      <c r="G44" s="77">
        <v>154.16999999999999</v>
      </c>
      <c r="H44" s="78">
        <f t="shared" si="2"/>
        <v>23896.35</v>
      </c>
      <c r="I44" s="78">
        <f t="shared" si="3"/>
        <v>28675.62</v>
      </c>
      <c r="J44" s="79">
        <v>44196</v>
      </c>
      <c r="K44" s="41"/>
      <c r="L44" s="38"/>
      <c r="M44" s="38"/>
      <c r="N44" s="38"/>
      <c r="O44" s="38"/>
      <c r="P44" s="92"/>
      <c r="Q44" s="92"/>
    </row>
    <row r="45" spans="1:17" ht="80.25" customHeight="1" x14ac:dyDescent="0.25">
      <c r="A45" s="1">
        <v>40</v>
      </c>
      <c r="B45" s="5" t="s">
        <v>32</v>
      </c>
      <c r="C45" s="2" t="s">
        <v>87</v>
      </c>
      <c r="D45" s="2"/>
      <c r="E45" s="2" t="s">
        <v>97</v>
      </c>
      <c r="F45" s="2">
        <v>4500</v>
      </c>
      <c r="G45" s="7">
        <v>119.17</v>
      </c>
      <c r="H45" s="3">
        <f t="shared" si="2"/>
        <v>536265</v>
      </c>
      <c r="I45" s="3">
        <f t="shared" si="3"/>
        <v>643518</v>
      </c>
      <c r="J45" s="4">
        <v>44196</v>
      </c>
    </row>
    <row r="46" spans="1:17" ht="65.25" customHeight="1" x14ac:dyDescent="0.25">
      <c r="A46" s="1">
        <v>41</v>
      </c>
      <c r="B46" s="5" t="s">
        <v>203</v>
      </c>
      <c r="C46" s="2" t="s">
        <v>87</v>
      </c>
      <c r="D46" s="2"/>
      <c r="E46" s="2" t="s">
        <v>97</v>
      </c>
      <c r="F46" s="2">
        <v>330</v>
      </c>
      <c r="G46" s="7">
        <v>241.67</v>
      </c>
      <c r="H46" s="3">
        <f t="shared" si="2"/>
        <v>79751.099999999991</v>
      </c>
      <c r="I46" s="3">
        <f t="shared" si="3"/>
        <v>95701.319999999992</v>
      </c>
      <c r="J46" s="4">
        <v>44196</v>
      </c>
    </row>
    <row r="47" spans="1:17" ht="64.5" customHeight="1" x14ac:dyDescent="0.25">
      <c r="A47" s="1">
        <v>42</v>
      </c>
      <c r="B47" s="5" t="s">
        <v>126</v>
      </c>
      <c r="C47" s="2" t="s">
        <v>72</v>
      </c>
      <c r="D47" s="2"/>
      <c r="E47" s="2" t="s">
        <v>97</v>
      </c>
      <c r="F47" s="2">
        <v>13000</v>
      </c>
      <c r="G47" s="7">
        <v>48.33</v>
      </c>
      <c r="H47" s="3">
        <f t="shared" si="2"/>
        <v>628290</v>
      </c>
      <c r="I47" s="3">
        <f t="shared" si="3"/>
        <v>753948</v>
      </c>
      <c r="J47" s="4">
        <v>44196</v>
      </c>
    </row>
    <row r="48" spans="1:17" ht="27.75" customHeight="1" x14ac:dyDescent="0.25">
      <c r="A48" s="1">
        <v>43</v>
      </c>
      <c r="B48" s="5" t="s">
        <v>25</v>
      </c>
      <c r="C48" s="25" t="s">
        <v>66</v>
      </c>
      <c r="D48" s="25"/>
      <c r="E48" s="25" t="s">
        <v>98</v>
      </c>
      <c r="F48" s="25">
        <v>15</v>
      </c>
      <c r="G48" s="7">
        <v>361.62</v>
      </c>
      <c r="H48" s="3">
        <f t="shared" si="2"/>
        <v>5424.3</v>
      </c>
      <c r="I48" s="3">
        <f t="shared" si="3"/>
        <v>6509.16</v>
      </c>
      <c r="J48" s="4">
        <v>44196</v>
      </c>
    </row>
    <row r="49" spans="1:17" ht="36" customHeight="1" x14ac:dyDescent="0.25">
      <c r="A49" s="1">
        <v>44</v>
      </c>
      <c r="B49" s="27" t="s">
        <v>26</v>
      </c>
      <c r="C49" s="11"/>
      <c r="D49" s="11"/>
      <c r="E49" s="11" t="s">
        <v>98</v>
      </c>
      <c r="F49" s="11">
        <v>4</v>
      </c>
      <c r="G49" s="29">
        <v>2423.73</v>
      </c>
      <c r="H49" s="3">
        <f t="shared" si="2"/>
        <v>9694.92</v>
      </c>
      <c r="I49" s="3">
        <f t="shared" si="3"/>
        <v>11633.904</v>
      </c>
      <c r="J49" s="13">
        <v>44196</v>
      </c>
    </row>
    <row r="50" spans="1:17" s="31" customFormat="1" ht="40.5" customHeight="1" thickBot="1" x14ac:dyDescent="0.3">
      <c r="A50" s="1">
        <v>45</v>
      </c>
      <c r="B50" s="27" t="s">
        <v>27</v>
      </c>
      <c r="C50" s="28"/>
      <c r="D50" s="28"/>
      <c r="E50" s="28" t="s">
        <v>98</v>
      </c>
      <c r="F50" s="28">
        <v>1</v>
      </c>
      <c r="G50" s="29">
        <v>4810</v>
      </c>
      <c r="H50" s="40">
        <f t="shared" si="2"/>
        <v>4810</v>
      </c>
      <c r="I50" s="40">
        <f t="shared" si="3"/>
        <v>5772</v>
      </c>
      <c r="J50" s="30">
        <v>44196</v>
      </c>
    </row>
    <row r="51" spans="1:17" ht="99" customHeight="1" x14ac:dyDescent="0.25">
      <c r="A51" s="1">
        <v>46</v>
      </c>
      <c r="B51" s="83" t="s">
        <v>208</v>
      </c>
      <c r="C51" s="80" t="s">
        <v>86</v>
      </c>
      <c r="D51" s="80"/>
      <c r="E51" s="80" t="s">
        <v>98</v>
      </c>
      <c r="F51" s="80">
        <v>1800</v>
      </c>
      <c r="G51" s="81">
        <v>27.5</v>
      </c>
      <c r="H51" s="81">
        <f t="shared" si="2"/>
        <v>49500</v>
      </c>
      <c r="I51" s="81">
        <f t="shared" si="3"/>
        <v>59400</v>
      </c>
      <c r="J51" s="82">
        <v>44196</v>
      </c>
      <c r="K51" s="41"/>
      <c r="L51" s="38"/>
      <c r="M51" s="38"/>
      <c r="N51" s="38"/>
      <c r="O51" s="38"/>
      <c r="P51" s="92"/>
      <c r="Q51" s="92"/>
    </row>
    <row r="52" spans="1:17" ht="86.25" customHeight="1" x14ac:dyDescent="0.25">
      <c r="A52" s="1">
        <v>47</v>
      </c>
      <c r="B52" s="84" t="s">
        <v>24</v>
      </c>
      <c r="C52" s="85" t="s">
        <v>86</v>
      </c>
      <c r="D52" s="85"/>
      <c r="E52" s="85" t="s">
        <v>98</v>
      </c>
      <c r="F52" s="85">
        <v>1630</v>
      </c>
      <c r="G52" s="86">
        <v>37.5</v>
      </c>
      <c r="H52" s="87">
        <f t="shared" si="2"/>
        <v>61125</v>
      </c>
      <c r="I52" s="87">
        <f t="shared" si="3"/>
        <v>73350</v>
      </c>
      <c r="J52" s="88">
        <v>44196</v>
      </c>
      <c r="K52" s="41"/>
      <c r="L52" s="38"/>
      <c r="M52" s="38"/>
      <c r="N52" s="38"/>
      <c r="O52" s="38"/>
      <c r="P52" s="93"/>
      <c r="Q52" s="94"/>
    </row>
    <row r="53" spans="1:17" ht="67.5" customHeight="1" x14ac:dyDescent="0.25">
      <c r="A53" s="1">
        <v>48</v>
      </c>
      <c r="B53" s="75" t="s">
        <v>209</v>
      </c>
      <c r="C53" s="76" t="s">
        <v>86</v>
      </c>
      <c r="D53" s="76"/>
      <c r="E53" s="76" t="s">
        <v>98</v>
      </c>
      <c r="F53" s="76">
        <v>1400</v>
      </c>
      <c r="G53" s="77">
        <v>58.33</v>
      </c>
      <c r="H53" s="78">
        <f t="shared" si="2"/>
        <v>81662</v>
      </c>
      <c r="I53" s="78">
        <f t="shared" si="3"/>
        <v>97994.4</v>
      </c>
      <c r="J53" s="79">
        <v>44196</v>
      </c>
      <c r="K53" s="41"/>
      <c r="L53" s="38"/>
      <c r="M53" s="38"/>
      <c r="N53" s="38"/>
      <c r="O53" s="38"/>
      <c r="P53" s="93"/>
      <c r="Q53" s="94"/>
    </row>
    <row r="54" spans="1:17" ht="76.5" customHeight="1" x14ac:dyDescent="0.25">
      <c r="A54" s="1">
        <v>49</v>
      </c>
      <c r="B54" s="72" t="s">
        <v>22</v>
      </c>
      <c r="C54" s="14" t="s">
        <v>86</v>
      </c>
      <c r="D54" s="14"/>
      <c r="E54" s="14" t="s">
        <v>98</v>
      </c>
      <c r="F54" s="14">
        <v>1900</v>
      </c>
      <c r="G54" s="73">
        <v>128</v>
      </c>
      <c r="H54" s="73">
        <f t="shared" si="2"/>
        <v>243200</v>
      </c>
      <c r="I54" s="73">
        <f t="shared" si="3"/>
        <v>291840</v>
      </c>
      <c r="J54" s="74">
        <v>44196</v>
      </c>
    </row>
    <row r="55" spans="1:17" ht="81" customHeight="1" x14ac:dyDescent="0.25">
      <c r="A55" s="1">
        <v>50</v>
      </c>
      <c r="B55" s="5" t="s">
        <v>23</v>
      </c>
      <c r="C55" s="2" t="s">
        <v>86</v>
      </c>
      <c r="D55" s="2"/>
      <c r="E55" s="2" t="s">
        <v>98</v>
      </c>
      <c r="F55" s="2">
        <v>2820</v>
      </c>
      <c r="G55" s="7">
        <v>58.33</v>
      </c>
      <c r="H55" s="3">
        <f t="shared" si="2"/>
        <v>164490.6</v>
      </c>
      <c r="I55" s="3">
        <f t="shared" si="3"/>
        <v>197388.72</v>
      </c>
      <c r="J55" s="4">
        <v>44196</v>
      </c>
    </row>
    <row r="56" spans="1:17" ht="40.5" customHeight="1" x14ac:dyDescent="0.25">
      <c r="A56" s="1">
        <v>51</v>
      </c>
      <c r="B56" s="5" t="s">
        <v>21</v>
      </c>
      <c r="C56" s="2" t="s">
        <v>86</v>
      </c>
      <c r="D56" s="2"/>
      <c r="E56" s="2" t="s">
        <v>98</v>
      </c>
      <c r="F56" s="2">
        <v>23400</v>
      </c>
      <c r="G56" s="7">
        <v>9.17</v>
      </c>
      <c r="H56" s="3">
        <f t="shared" si="2"/>
        <v>214578</v>
      </c>
      <c r="I56" s="3">
        <f t="shared" si="3"/>
        <v>257493.59999999998</v>
      </c>
      <c r="J56" s="4">
        <v>44196</v>
      </c>
    </row>
    <row r="57" spans="1:17" ht="39" customHeight="1" x14ac:dyDescent="0.25">
      <c r="A57" s="1">
        <v>52</v>
      </c>
      <c r="B57" s="5" t="s">
        <v>123</v>
      </c>
      <c r="C57" s="2" t="s">
        <v>91</v>
      </c>
      <c r="D57" s="2"/>
      <c r="E57" s="2" t="s">
        <v>97</v>
      </c>
      <c r="F57" s="2">
        <v>25</v>
      </c>
      <c r="G57" s="7">
        <v>591.66999999999996</v>
      </c>
      <c r="H57" s="3">
        <f t="shared" si="2"/>
        <v>14791.749999999998</v>
      </c>
      <c r="I57" s="3">
        <f t="shared" si="3"/>
        <v>17750.099999999999</v>
      </c>
      <c r="J57" s="4">
        <v>44196</v>
      </c>
    </row>
    <row r="58" spans="1:17" ht="27.75" customHeight="1" x14ac:dyDescent="0.25">
      <c r="A58" s="1">
        <v>53</v>
      </c>
      <c r="B58" s="27" t="s">
        <v>33</v>
      </c>
      <c r="C58" s="11" t="s">
        <v>69</v>
      </c>
      <c r="D58" s="11"/>
      <c r="E58" s="11" t="s">
        <v>97</v>
      </c>
      <c r="F58" s="11">
        <v>75</v>
      </c>
      <c r="G58" s="29">
        <v>75</v>
      </c>
      <c r="H58" s="3">
        <f t="shared" si="2"/>
        <v>5625</v>
      </c>
      <c r="I58" s="3">
        <f t="shared" si="3"/>
        <v>6750</v>
      </c>
      <c r="J58" s="13">
        <v>44196</v>
      </c>
    </row>
    <row r="59" spans="1:17" ht="27.75" customHeight="1" x14ac:dyDescent="0.25">
      <c r="A59" s="1">
        <v>54</v>
      </c>
      <c r="B59" s="5" t="s">
        <v>34</v>
      </c>
      <c r="C59" s="2" t="s">
        <v>70</v>
      </c>
      <c r="D59" s="2"/>
      <c r="E59" s="2" t="s">
        <v>97</v>
      </c>
      <c r="F59" s="2">
        <v>55</v>
      </c>
      <c r="G59" s="7">
        <v>108.33</v>
      </c>
      <c r="H59" s="3">
        <f t="shared" si="2"/>
        <v>5958.15</v>
      </c>
      <c r="I59" s="3">
        <f t="shared" si="3"/>
        <v>7149.78</v>
      </c>
      <c r="J59" s="4">
        <v>44196</v>
      </c>
    </row>
    <row r="60" spans="1:17" ht="27.75" customHeight="1" x14ac:dyDescent="0.25">
      <c r="A60" s="1">
        <v>55</v>
      </c>
      <c r="B60" s="5" t="s">
        <v>14</v>
      </c>
      <c r="C60" s="2" t="s">
        <v>65</v>
      </c>
      <c r="D60" s="2"/>
      <c r="E60" s="2" t="s">
        <v>98</v>
      </c>
      <c r="F60" s="2">
        <v>25</v>
      </c>
      <c r="G60" s="7">
        <v>376.64</v>
      </c>
      <c r="H60" s="3">
        <f t="shared" si="2"/>
        <v>9416</v>
      </c>
      <c r="I60" s="3">
        <f t="shared" si="3"/>
        <v>11299.199999999999</v>
      </c>
      <c r="J60" s="4">
        <v>44196</v>
      </c>
    </row>
    <row r="61" spans="1:17" ht="27.75" customHeight="1" x14ac:dyDescent="0.25">
      <c r="A61" s="1">
        <v>56</v>
      </c>
      <c r="B61" s="5" t="s">
        <v>47</v>
      </c>
      <c r="C61" s="2" t="s">
        <v>93</v>
      </c>
      <c r="D61" s="2"/>
      <c r="E61" s="2" t="s">
        <v>97</v>
      </c>
      <c r="F61" s="2">
        <v>20</v>
      </c>
      <c r="G61" s="7">
        <v>910.15</v>
      </c>
      <c r="H61" s="3">
        <f t="shared" si="2"/>
        <v>18203</v>
      </c>
      <c r="I61" s="3">
        <f t="shared" si="3"/>
        <v>21843.599999999999</v>
      </c>
      <c r="J61" s="4">
        <v>44196</v>
      </c>
    </row>
    <row r="62" spans="1:17" ht="35.25" customHeight="1" x14ac:dyDescent="0.25">
      <c r="A62" s="1">
        <v>57</v>
      </c>
      <c r="B62" s="5" t="s">
        <v>38</v>
      </c>
      <c r="C62" s="2" t="s">
        <v>89</v>
      </c>
      <c r="D62" s="2"/>
      <c r="E62" s="2" t="s">
        <v>97</v>
      </c>
      <c r="F62" s="2">
        <v>12200</v>
      </c>
      <c r="G62" s="7">
        <v>35</v>
      </c>
      <c r="H62" s="3">
        <f t="shared" ref="H62:H86" si="4">F62*G62</f>
        <v>427000</v>
      </c>
      <c r="I62" s="3">
        <f t="shared" si="3"/>
        <v>512400</v>
      </c>
      <c r="J62" s="4">
        <v>44196</v>
      </c>
    </row>
    <row r="63" spans="1:17" ht="26.25" customHeight="1" x14ac:dyDescent="0.25">
      <c r="A63" s="1">
        <v>58</v>
      </c>
      <c r="B63" s="5" t="s">
        <v>37</v>
      </c>
      <c r="C63" s="2" t="s">
        <v>89</v>
      </c>
      <c r="D63" s="2"/>
      <c r="E63" s="2" t="s">
        <v>97</v>
      </c>
      <c r="F63" s="2">
        <v>10900</v>
      </c>
      <c r="G63" s="7">
        <v>70.83</v>
      </c>
      <c r="H63" s="3">
        <f t="shared" si="4"/>
        <v>772047</v>
      </c>
      <c r="I63" s="3">
        <f t="shared" si="3"/>
        <v>926456.4</v>
      </c>
      <c r="J63" s="4">
        <v>44196</v>
      </c>
    </row>
    <row r="64" spans="1:17" ht="26.25" customHeight="1" x14ac:dyDescent="0.25">
      <c r="A64" s="1">
        <v>59</v>
      </c>
      <c r="B64" s="5" t="s">
        <v>39</v>
      </c>
      <c r="C64" s="2" t="s">
        <v>89</v>
      </c>
      <c r="D64" s="2"/>
      <c r="E64" s="2" t="s">
        <v>97</v>
      </c>
      <c r="F64" s="2">
        <v>100</v>
      </c>
      <c r="G64" s="7">
        <v>58.33</v>
      </c>
      <c r="H64" s="3">
        <f t="shared" si="4"/>
        <v>5833</v>
      </c>
      <c r="I64" s="3">
        <f t="shared" si="3"/>
        <v>6999.5999999999995</v>
      </c>
      <c r="J64" s="4">
        <v>44196</v>
      </c>
    </row>
    <row r="65" spans="1:10" ht="26.25" customHeight="1" x14ac:dyDescent="0.25">
      <c r="A65" s="1">
        <v>60</v>
      </c>
      <c r="B65" s="5" t="s">
        <v>40</v>
      </c>
      <c r="C65" s="2" t="s">
        <v>90</v>
      </c>
      <c r="D65" s="2"/>
      <c r="E65" s="2" t="s">
        <v>97</v>
      </c>
      <c r="F65" s="2">
        <v>130</v>
      </c>
      <c r="G65" s="7">
        <v>155.91999999999999</v>
      </c>
      <c r="H65" s="3">
        <f t="shared" si="4"/>
        <v>20269.599999999999</v>
      </c>
      <c r="I65" s="3">
        <f t="shared" si="3"/>
        <v>24323.519999999997</v>
      </c>
      <c r="J65" s="4">
        <v>44196</v>
      </c>
    </row>
    <row r="66" spans="1:10" ht="41.25" customHeight="1" x14ac:dyDescent="0.25">
      <c r="A66" s="1">
        <v>61</v>
      </c>
      <c r="B66" s="5" t="s">
        <v>18</v>
      </c>
      <c r="C66" s="2" t="s">
        <v>85</v>
      </c>
      <c r="D66" s="2"/>
      <c r="E66" s="2" t="s">
        <v>98</v>
      </c>
      <c r="F66" s="2">
        <v>50</v>
      </c>
      <c r="G66" s="7">
        <v>39.200000000000003</v>
      </c>
      <c r="H66" s="3">
        <f t="shared" si="4"/>
        <v>1960.0000000000002</v>
      </c>
      <c r="I66" s="3">
        <f t="shared" si="3"/>
        <v>2352</v>
      </c>
      <c r="J66" s="4">
        <v>44196</v>
      </c>
    </row>
    <row r="67" spans="1:10" ht="45" customHeight="1" x14ac:dyDescent="0.25">
      <c r="A67" s="1">
        <v>62</v>
      </c>
      <c r="B67" s="5" t="s">
        <v>15</v>
      </c>
      <c r="C67" s="2" t="s">
        <v>83</v>
      </c>
      <c r="D67" s="2"/>
      <c r="E67" s="2" t="s">
        <v>98</v>
      </c>
      <c r="F67" s="2">
        <v>9420</v>
      </c>
      <c r="G67" s="7">
        <v>32.5</v>
      </c>
      <c r="H67" s="3">
        <f t="shared" si="4"/>
        <v>306150</v>
      </c>
      <c r="I67" s="3">
        <f t="shared" si="3"/>
        <v>367380</v>
      </c>
      <c r="J67" s="4">
        <v>44196</v>
      </c>
    </row>
    <row r="68" spans="1:10" ht="42" customHeight="1" x14ac:dyDescent="0.25">
      <c r="A68" s="1">
        <v>63</v>
      </c>
      <c r="B68" s="5" t="s">
        <v>17</v>
      </c>
      <c r="C68" s="2" t="s">
        <v>84</v>
      </c>
      <c r="D68" s="2"/>
      <c r="E68" s="2" t="s">
        <v>98</v>
      </c>
      <c r="F68" s="2">
        <v>130</v>
      </c>
      <c r="G68" s="7">
        <v>91.67</v>
      </c>
      <c r="H68" s="3">
        <f t="shared" si="4"/>
        <v>11917.1</v>
      </c>
      <c r="I68" s="3">
        <f t="shared" si="3"/>
        <v>14300.52</v>
      </c>
      <c r="J68" s="4">
        <v>44196</v>
      </c>
    </row>
    <row r="69" spans="1:10" ht="33.75" customHeight="1" x14ac:dyDescent="0.25">
      <c r="A69" s="1">
        <v>64</v>
      </c>
      <c r="B69" s="27" t="s">
        <v>105</v>
      </c>
      <c r="C69" s="11" t="s">
        <v>83</v>
      </c>
      <c r="D69" s="9"/>
      <c r="E69" s="11" t="s">
        <v>98</v>
      </c>
      <c r="F69" s="25">
        <v>600</v>
      </c>
      <c r="G69" s="29">
        <v>71.67</v>
      </c>
      <c r="H69" s="3">
        <f t="shared" si="4"/>
        <v>43002</v>
      </c>
      <c r="I69" s="3">
        <f t="shared" ref="I69:I87" si="5">H69*1.2</f>
        <v>51602.400000000001</v>
      </c>
      <c r="J69" s="10">
        <v>44196</v>
      </c>
    </row>
    <row r="70" spans="1:10" ht="20.100000000000001" customHeight="1" x14ac:dyDescent="0.25">
      <c r="A70" s="1">
        <v>65</v>
      </c>
      <c r="B70" s="5" t="s">
        <v>19</v>
      </c>
      <c r="C70" s="25" t="s">
        <v>86</v>
      </c>
      <c r="D70" s="25"/>
      <c r="E70" s="25" t="s">
        <v>98</v>
      </c>
      <c r="F70" s="25">
        <v>800</v>
      </c>
      <c r="G70" s="7">
        <v>35</v>
      </c>
      <c r="H70" s="3">
        <f t="shared" si="4"/>
        <v>28000</v>
      </c>
      <c r="I70" s="3">
        <f t="shared" si="5"/>
        <v>33600</v>
      </c>
      <c r="J70" s="4">
        <v>44196</v>
      </c>
    </row>
    <row r="71" spans="1:10" ht="42" customHeight="1" x14ac:dyDescent="0.25">
      <c r="A71" s="1">
        <v>66</v>
      </c>
      <c r="B71" s="5" t="s">
        <v>16</v>
      </c>
      <c r="C71" s="25" t="s">
        <v>83</v>
      </c>
      <c r="D71" s="25"/>
      <c r="E71" s="25" t="s">
        <v>98</v>
      </c>
      <c r="F71" s="25">
        <v>10900</v>
      </c>
      <c r="G71" s="7">
        <v>16.670000000000002</v>
      </c>
      <c r="H71" s="3">
        <f t="shared" si="4"/>
        <v>181703.00000000003</v>
      </c>
      <c r="I71" s="3">
        <f t="shared" si="5"/>
        <v>218043.60000000003</v>
      </c>
      <c r="J71" s="4">
        <v>44196</v>
      </c>
    </row>
    <row r="72" spans="1:10" ht="39" customHeight="1" x14ac:dyDescent="0.25">
      <c r="A72" s="1">
        <v>67</v>
      </c>
      <c r="B72" s="5" t="s">
        <v>12</v>
      </c>
      <c r="C72" s="2" t="s">
        <v>64</v>
      </c>
      <c r="D72" s="2"/>
      <c r="E72" s="2" t="s">
        <v>98</v>
      </c>
      <c r="F72" s="2">
        <v>15</v>
      </c>
      <c r="G72" s="7">
        <v>241.67</v>
      </c>
      <c r="H72" s="3">
        <f t="shared" si="4"/>
        <v>3625.0499999999997</v>
      </c>
      <c r="I72" s="3">
        <f t="shared" si="5"/>
        <v>4350.0599999999995</v>
      </c>
      <c r="J72" s="4">
        <v>44196</v>
      </c>
    </row>
    <row r="73" spans="1:10" ht="73.5" customHeight="1" x14ac:dyDescent="0.25">
      <c r="A73" s="1">
        <v>68</v>
      </c>
      <c r="B73" s="5" t="s">
        <v>210</v>
      </c>
      <c r="C73" s="2" t="s">
        <v>106</v>
      </c>
      <c r="D73" s="2"/>
      <c r="E73" s="2" t="s">
        <v>97</v>
      </c>
      <c r="F73" s="2">
        <v>1200</v>
      </c>
      <c r="G73" s="7">
        <v>16.670000000000002</v>
      </c>
      <c r="H73" s="3">
        <f t="shared" si="4"/>
        <v>20004.000000000004</v>
      </c>
      <c r="I73" s="3">
        <f t="shared" si="5"/>
        <v>24004.800000000003</v>
      </c>
      <c r="J73" s="4">
        <v>44196</v>
      </c>
    </row>
    <row r="74" spans="1:10" ht="79.5" customHeight="1" x14ac:dyDescent="0.25">
      <c r="A74" s="1">
        <v>69</v>
      </c>
      <c r="B74" s="5" t="s">
        <v>211</v>
      </c>
      <c r="C74" s="2" t="s">
        <v>212</v>
      </c>
      <c r="D74" s="2"/>
      <c r="E74" s="2" t="s">
        <v>97</v>
      </c>
      <c r="F74" s="2">
        <v>2500</v>
      </c>
      <c r="G74" s="7">
        <v>75</v>
      </c>
      <c r="H74" s="3">
        <f t="shared" si="4"/>
        <v>187500</v>
      </c>
      <c r="I74" s="3">
        <f t="shared" si="5"/>
        <v>225000</v>
      </c>
      <c r="J74" s="4">
        <v>44196</v>
      </c>
    </row>
    <row r="75" spans="1:10" ht="37.5" customHeight="1" x14ac:dyDescent="0.25">
      <c r="A75" s="1">
        <v>70</v>
      </c>
      <c r="B75" s="5" t="s">
        <v>48</v>
      </c>
      <c r="C75" s="2"/>
      <c r="D75" s="2"/>
      <c r="E75" s="2" t="s">
        <v>97</v>
      </c>
      <c r="F75" s="2">
        <v>40</v>
      </c>
      <c r="G75" s="7">
        <v>608.33000000000004</v>
      </c>
      <c r="H75" s="3">
        <f t="shared" si="4"/>
        <v>24333.200000000001</v>
      </c>
      <c r="I75" s="3">
        <f t="shared" si="5"/>
        <v>29199.84</v>
      </c>
      <c r="J75" s="4">
        <v>44196</v>
      </c>
    </row>
    <row r="76" spans="1:10" ht="39" customHeight="1" x14ac:dyDescent="0.25">
      <c r="A76" s="1">
        <v>71</v>
      </c>
      <c r="B76" s="5" t="s">
        <v>45</v>
      </c>
      <c r="C76" s="2" t="s">
        <v>77</v>
      </c>
      <c r="D76" s="2"/>
      <c r="E76" s="2" t="s">
        <v>97</v>
      </c>
      <c r="F76" s="2">
        <v>1400</v>
      </c>
      <c r="G76" s="7">
        <v>106.67</v>
      </c>
      <c r="H76" s="3">
        <f t="shared" si="4"/>
        <v>149338</v>
      </c>
      <c r="I76" s="3">
        <f t="shared" si="5"/>
        <v>179205.6</v>
      </c>
      <c r="J76" s="4">
        <v>44196</v>
      </c>
    </row>
    <row r="77" spans="1:10" ht="37.5" customHeight="1" x14ac:dyDescent="0.25">
      <c r="A77" s="1">
        <v>72</v>
      </c>
      <c r="B77" s="5" t="s">
        <v>46</v>
      </c>
      <c r="C77" s="2" t="s">
        <v>77</v>
      </c>
      <c r="D77" s="2"/>
      <c r="E77" s="2" t="s">
        <v>97</v>
      </c>
      <c r="F77" s="2">
        <v>15</v>
      </c>
      <c r="G77" s="7">
        <v>106.67</v>
      </c>
      <c r="H77" s="3">
        <f t="shared" si="4"/>
        <v>1600.05</v>
      </c>
      <c r="I77" s="3">
        <f t="shared" si="5"/>
        <v>1920.06</v>
      </c>
      <c r="J77" s="4">
        <v>44196</v>
      </c>
    </row>
    <row r="78" spans="1:10" ht="37.5" customHeight="1" x14ac:dyDescent="0.25">
      <c r="A78" s="1">
        <v>73</v>
      </c>
      <c r="B78" s="5" t="s">
        <v>44</v>
      </c>
      <c r="C78" s="6" t="s">
        <v>77</v>
      </c>
      <c r="D78" s="6"/>
      <c r="E78" s="6" t="s">
        <v>97</v>
      </c>
      <c r="F78" s="6">
        <v>36</v>
      </c>
      <c r="G78" s="7">
        <v>106.67</v>
      </c>
      <c r="H78" s="3">
        <f t="shared" si="4"/>
        <v>3840.12</v>
      </c>
      <c r="I78" s="3">
        <f t="shared" si="5"/>
        <v>4608.1439999999993</v>
      </c>
      <c r="J78" s="8">
        <v>44196</v>
      </c>
    </row>
    <row r="79" spans="1:10" ht="37.5" customHeight="1" x14ac:dyDescent="0.25">
      <c r="A79" s="1">
        <v>74</v>
      </c>
      <c r="B79" s="27" t="s">
        <v>7</v>
      </c>
      <c r="C79" s="28" t="s">
        <v>77</v>
      </c>
      <c r="D79" s="28"/>
      <c r="E79" s="28" t="s">
        <v>97</v>
      </c>
      <c r="F79" s="28">
        <v>16</v>
      </c>
      <c r="G79" s="29">
        <v>106.67</v>
      </c>
      <c r="H79" s="3">
        <f t="shared" si="4"/>
        <v>1706.72</v>
      </c>
      <c r="I79" s="3">
        <f t="shared" si="5"/>
        <v>2048.0639999999999</v>
      </c>
      <c r="J79" s="30">
        <v>44196</v>
      </c>
    </row>
    <row r="80" spans="1:10" ht="37.5" customHeight="1" x14ac:dyDescent="0.25">
      <c r="A80" s="1">
        <v>75</v>
      </c>
      <c r="B80" s="5" t="s">
        <v>42</v>
      </c>
      <c r="C80" s="25"/>
      <c r="D80" s="25"/>
      <c r="E80" s="25" t="s">
        <v>97</v>
      </c>
      <c r="F80" s="25">
        <v>100</v>
      </c>
      <c r="G80" s="7">
        <v>675</v>
      </c>
      <c r="H80" s="3">
        <f t="shared" si="4"/>
        <v>67500</v>
      </c>
      <c r="I80" s="3">
        <f t="shared" si="5"/>
        <v>81000</v>
      </c>
      <c r="J80" s="4">
        <v>44196</v>
      </c>
    </row>
    <row r="81" spans="1:10" ht="37.5" customHeight="1" x14ac:dyDescent="0.25">
      <c r="A81" s="1">
        <v>76</v>
      </c>
      <c r="B81" s="5" t="s">
        <v>41</v>
      </c>
      <c r="C81" s="2"/>
      <c r="D81" s="2"/>
      <c r="E81" s="25" t="s">
        <v>97</v>
      </c>
      <c r="F81" s="2">
        <v>340</v>
      </c>
      <c r="G81" s="7">
        <v>83.33</v>
      </c>
      <c r="H81" s="3">
        <f t="shared" si="4"/>
        <v>28332.2</v>
      </c>
      <c r="I81" s="3">
        <f t="shared" si="5"/>
        <v>33998.639999999999</v>
      </c>
      <c r="J81" s="4">
        <v>44196</v>
      </c>
    </row>
    <row r="82" spans="1:10" ht="61.5" customHeight="1" x14ac:dyDescent="0.25">
      <c r="A82" s="1">
        <v>77</v>
      </c>
      <c r="B82" s="5" t="s">
        <v>173</v>
      </c>
      <c r="C82" s="2"/>
      <c r="D82" s="2"/>
      <c r="E82" s="14" t="s">
        <v>97</v>
      </c>
      <c r="F82" s="2">
        <v>100</v>
      </c>
      <c r="G82" s="7">
        <v>283.33</v>
      </c>
      <c r="H82" s="3">
        <f t="shared" si="4"/>
        <v>28333</v>
      </c>
      <c r="I82" s="3">
        <f t="shared" si="5"/>
        <v>33999.599999999999</v>
      </c>
      <c r="J82" s="4">
        <v>44196</v>
      </c>
    </row>
    <row r="83" spans="1:10" ht="51.75" customHeight="1" x14ac:dyDescent="0.25">
      <c r="A83" s="1">
        <v>78</v>
      </c>
      <c r="B83" s="5" t="s">
        <v>6</v>
      </c>
      <c r="C83" s="2" t="s">
        <v>76</v>
      </c>
      <c r="D83" s="2"/>
      <c r="E83" s="25" t="s">
        <v>97</v>
      </c>
      <c r="F83" s="2">
        <v>8</v>
      </c>
      <c r="G83" s="7">
        <v>320.83</v>
      </c>
      <c r="H83" s="3">
        <f t="shared" si="4"/>
        <v>2566.64</v>
      </c>
      <c r="I83" s="3">
        <f t="shared" si="5"/>
        <v>3079.9679999999998</v>
      </c>
      <c r="J83" s="4">
        <v>44196</v>
      </c>
    </row>
    <row r="84" spans="1:10" ht="47.25" customHeight="1" x14ac:dyDescent="0.25">
      <c r="A84" s="1">
        <v>79</v>
      </c>
      <c r="B84" s="5" t="s">
        <v>118</v>
      </c>
      <c r="C84" s="2" t="s">
        <v>75</v>
      </c>
      <c r="D84" s="2"/>
      <c r="E84" s="25" t="s">
        <v>97</v>
      </c>
      <c r="F84" s="2">
        <v>65</v>
      </c>
      <c r="G84" s="7">
        <v>395.83</v>
      </c>
      <c r="H84" s="3">
        <f t="shared" si="4"/>
        <v>25728.95</v>
      </c>
      <c r="I84" s="3">
        <f t="shared" si="5"/>
        <v>30874.739999999998</v>
      </c>
      <c r="J84" s="4">
        <v>44196</v>
      </c>
    </row>
    <row r="85" spans="1:10" ht="24" customHeight="1" x14ac:dyDescent="0.25">
      <c r="A85" s="1">
        <v>80</v>
      </c>
      <c r="B85" s="34" t="s">
        <v>108</v>
      </c>
      <c r="C85" s="2" t="s">
        <v>107</v>
      </c>
      <c r="D85" s="2"/>
      <c r="E85" s="14" t="s">
        <v>97</v>
      </c>
      <c r="F85" s="2">
        <v>10</v>
      </c>
      <c r="G85" s="7">
        <v>4125</v>
      </c>
      <c r="H85" s="3">
        <f t="shared" si="4"/>
        <v>41250</v>
      </c>
      <c r="I85" s="3">
        <f t="shared" si="5"/>
        <v>49500</v>
      </c>
      <c r="J85" s="4">
        <v>44196</v>
      </c>
    </row>
    <row r="86" spans="1:10" ht="54" customHeight="1" x14ac:dyDescent="0.25">
      <c r="A86" s="1">
        <v>81</v>
      </c>
      <c r="B86" s="5" t="s">
        <v>30</v>
      </c>
      <c r="C86" s="24" t="s">
        <v>87</v>
      </c>
      <c r="D86" s="24"/>
      <c r="E86" s="25" t="s">
        <v>97</v>
      </c>
      <c r="F86" s="24">
        <v>110</v>
      </c>
      <c r="G86" s="7">
        <v>162.5</v>
      </c>
      <c r="H86" s="26">
        <f t="shared" si="4"/>
        <v>17875</v>
      </c>
      <c r="I86" s="26">
        <f t="shared" si="5"/>
        <v>21450</v>
      </c>
      <c r="J86" s="4">
        <v>44196</v>
      </c>
    </row>
    <row r="87" spans="1:10" ht="19.5" customHeight="1" x14ac:dyDescent="0.25">
      <c r="A87" s="15"/>
      <c r="B87" s="35" t="s">
        <v>109</v>
      </c>
      <c r="C87" s="16"/>
      <c r="D87" s="16"/>
      <c r="E87" s="16"/>
      <c r="F87" s="16"/>
      <c r="G87" s="37"/>
      <c r="H87" s="17">
        <f>SUM(H6:H86)</f>
        <v>12929430.630000001</v>
      </c>
      <c r="I87" s="17">
        <f t="shared" si="5"/>
        <v>15515316.756000001</v>
      </c>
      <c r="J87" s="16"/>
    </row>
    <row r="89" spans="1:10" ht="20.100000000000001" customHeight="1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20.100000000000001" customHeight="1" x14ac:dyDescent="0.25">
      <c r="A90" s="89"/>
      <c r="B90" s="89"/>
      <c r="C90" s="89"/>
      <c r="D90" s="89"/>
      <c r="E90" s="89"/>
      <c r="F90" s="89"/>
      <c r="G90" s="89"/>
      <c r="H90" s="89"/>
      <c r="I90" s="89"/>
      <c r="J90" s="89"/>
    </row>
  </sheetData>
  <autoFilter ref="A5:J5">
    <sortState ref="A3:J94">
      <sortCondition ref="B2"/>
    </sortState>
  </autoFilter>
  <mergeCells count="8">
    <mergeCell ref="A89:J90"/>
    <mergeCell ref="H1:J1"/>
    <mergeCell ref="H2:J2"/>
    <mergeCell ref="P18:Q18"/>
    <mergeCell ref="P44:Q44"/>
    <mergeCell ref="P51:Q51"/>
    <mergeCell ref="P52:Q52"/>
    <mergeCell ref="P53:Q53"/>
  </mergeCells>
  <pageMargins left="0" right="0" top="0" bottom="0" header="0.31496062992125984" footer="0.31496062992125984"/>
  <pageSetup paperSize="9" scale="88" orientation="landscape" r:id="rId1"/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topLeftCell="A5" zoomScale="75" zoomScaleNormal="75" workbookViewId="0">
      <selection activeCell="F9" sqref="F9"/>
    </sheetView>
  </sheetViews>
  <sheetFormatPr defaultRowHeight="15" x14ac:dyDescent="0.25"/>
  <cols>
    <col min="1" max="1" width="31.7109375" customWidth="1"/>
    <col min="2" max="2" width="24.42578125" customWidth="1"/>
    <col min="3" max="3" width="16.28515625" customWidth="1"/>
    <col min="4" max="4" width="50.140625" customWidth="1"/>
    <col min="5" max="5" width="43.85546875" style="68" customWidth="1"/>
    <col min="6" max="6" width="56" customWidth="1"/>
    <col min="7" max="7" width="18.7109375" customWidth="1"/>
    <col min="8" max="8" width="71.7109375" customWidth="1"/>
    <col min="9" max="9" width="24.42578125" style="65" customWidth="1"/>
    <col min="10" max="10" width="20" style="71" customWidth="1"/>
    <col min="11" max="11" width="21" customWidth="1"/>
  </cols>
  <sheetData>
    <row r="3" spans="1:13" s="62" customFormat="1" ht="18.75" x14ac:dyDescent="0.3">
      <c r="A3" s="58" t="s">
        <v>174</v>
      </c>
      <c r="B3" s="58" t="s">
        <v>175</v>
      </c>
      <c r="C3" s="58" t="s">
        <v>176</v>
      </c>
      <c r="D3" s="58" t="s">
        <v>177</v>
      </c>
      <c r="E3" s="59" t="s">
        <v>178</v>
      </c>
      <c r="F3" s="58" t="s">
        <v>179</v>
      </c>
      <c r="G3" s="58" t="s">
        <v>176</v>
      </c>
      <c r="H3" s="58" t="s">
        <v>177</v>
      </c>
      <c r="I3" s="60" t="s">
        <v>180</v>
      </c>
      <c r="J3" s="61"/>
      <c r="K3" s="58"/>
    </row>
    <row r="4" spans="1:13" ht="21" x14ac:dyDescent="0.35">
      <c r="A4" s="101" t="s">
        <v>181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3" ht="120" x14ac:dyDescent="0.25">
      <c r="A5" s="95"/>
      <c r="B5" s="97" t="s">
        <v>182</v>
      </c>
      <c r="C5" s="99" t="s">
        <v>63</v>
      </c>
      <c r="D5" s="97" t="s">
        <v>183</v>
      </c>
      <c r="E5" s="63"/>
      <c r="F5" s="59" t="s">
        <v>184</v>
      </c>
      <c r="G5" s="57" t="s">
        <v>185</v>
      </c>
      <c r="H5" s="57" t="s">
        <v>186</v>
      </c>
      <c r="I5" s="7">
        <v>1325</v>
      </c>
      <c r="J5" s="64" t="s">
        <v>205</v>
      </c>
      <c r="K5" s="56"/>
      <c r="M5" s="65"/>
    </row>
    <row r="6" spans="1:13" ht="90" x14ac:dyDescent="0.25">
      <c r="A6" s="96"/>
      <c r="B6" s="98"/>
      <c r="C6" s="100"/>
      <c r="D6" s="98"/>
      <c r="E6" s="63"/>
      <c r="F6" s="59" t="s">
        <v>187</v>
      </c>
      <c r="G6" s="57" t="s">
        <v>188</v>
      </c>
      <c r="H6" s="66" t="s">
        <v>189</v>
      </c>
      <c r="I6" s="7">
        <v>1325</v>
      </c>
      <c r="J6" s="64" t="s">
        <v>205</v>
      </c>
      <c r="K6" s="56"/>
    </row>
    <row r="7" spans="1:13" ht="240" x14ac:dyDescent="0.25">
      <c r="A7" s="1"/>
      <c r="B7" s="5" t="s">
        <v>10</v>
      </c>
      <c r="C7" s="25" t="s">
        <v>63</v>
      </c>
      <c r="D7" s="67" t="s">
        <v>190</v>
      </c>
      <c r="E7" s="63"/>
      <c r="F7" s="59" t="s">
        <v>191</v>
      </c>
      <c r="G7" s="57" t="s">
        <v>192</v>
      </c>
      <c r="H7" s="67" t="s">
        <v>193</v>
      </c>
      <c r="I7" s="7">
        <v>1483.33</v>
      </c>
      <c r="J7" s="64" t="s">
        <v>206</v>
      </c>
      <c r="K7" s="56"/>
    </row>
    <row r="8" spans="1:13" ht="135" x14ac:dyDescent="0.25">
      <c r="A8" s="1"/>
      <c r="B8" s="5" t="s">
        <v>9</v>
      </c>
      <c r="C8" s="25" t="s">
        <v>78</v>
      </c>
      <c r="D8" s="67" t="s">
        <v>194</v>
      </c>
      <c r="F8" s="69" t="s">
        <v>195</v>
      </c>
      <c r="G8" s="57" t="s">
        <v>196</v>
      </c>
      <c r="H8" s="70" t="s">
        <v>197</v>
      </c>
      <c r="I8" s="7">
        <v>791.67</v>
      </c>
      <c r="J8" s="64" t="s">
        <v>205</v>
      </c>
      <c r="K8" s="56"/>
    </row>
    <row r="9" spans="1:13" ht="240" x14ac:dyDescent="0.25">
      <c r="A9" s="1"/>
      <c r="B9" s="5" t="s">
        <v>198</v>
      </c>
      <c r="C9" s="25" t="s">
        <v>63</v>
      </c>
      <c r="D9" s="67" t="s">
        <v>199</v>
      </c>
      <c r="E9" s="63"/>
      <c r="F9" s="60" t="s">
        <v>200</v>
      </c>
      <c r="G9" s="57" t="s">
        <v>192</v>
      </c>
      <c r="H9" s="42" t="s">
        <v>201</v>
      </c>
      <c r="I9" s="7">
        <v>2552.5500000000002</v>
      </c>
      <c r="J9" s="64" t="s">
        <v>206</v>
      </c>
      <c r="K9" s="56"/>
    </row>
  </sheetData>
  <mergeCells count="5">
    <mergeCell ref="A5:A6"/>
    <mergeCell ref="B5:B6"/>
    <mergeCell ref="C5:C6"/>
    <mergeCell ref="D5:D6"/>
    <mergeCell ref="A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pane ySplit="3" topLeftCell="A7" activePane="bottomLeft" state="frozen"/>
      <selection pane="bottomLeft" activeCell="B19" sqref="B19"/>
    </sheetView>
  </sheetViews>
  <sheetFormatPr defaultRowHeight="15" x14ac:dyDescent="0.25"/>
  <cols>
    <col min="2" max="2" width="28.85546875" customWidth="1"/>
    <col min="3" max="3" width="15.28515625" style="49" customWidth="1"/>
    <col min="6" max="7" width="0" hidden="1" customWidth="1"/>
    <col min="8" max="8" width="11.28515625" customWidth="1"/>
  </cols>
  <sheetData>
    <row r="1" spans="2:9" x14ac:dyDescent="0.25">
      <c r="B1" s="55"/>
    </row>
    <row r="3" spans="2:9" ht="22.5" x14ac:dyDescent="0.25">
      <c r="B3" s="46" t="s">
        <v>166</v>
      </c>
      <c r="C3" s="46" t="s">
        <v>167</v>
      </c>
      <c r="D3" s="46" t="s">
        <v>168</v>
      </c>
      <c r="E3" s="47" t="s">
        <v>172</v>
      </c>
      <c r="F3" s="47" t="s">
        <v>169</v>
      </c>
      <c r="G3" s="46" t="s">
        <v>170</v>
      </c>
      <c r="H3" s="46" t="s">
        <v>171</v>
      </c>
    </row>
    <row r="4" spans="2:9" ht="50.25" customHeight="1" x14ac:dyDescent="0.25">
      <c r="B4" s="42" t="s">
        <v>130</v>
      </c>
      <c r="C4" s="48" t="s">
        <v>131</v>
      </c>
      <c r="D4" s="43" t="s">
        <v>132</v>
      </c>
      <c r="E4" s="44">
        <f>F4/1.2</f>
        <v>178.5</v>
      </c>
      <c r="F4" s="44">
        <v>214.2</v>
      </c>
      <c r="G4" s="43" t="s">
        <v>133</v>
      </c>
      <c r="H4" s="45" t="s">
        <v>134</v>
      </c>
    </row>
    <row r="5" spans="2:9" ht="30" x14ac:dyDescent="0.25">
      <c r="B5" s="42" t="s">
        <v>135</v>
      </c>
      <c r="C5" s="48" t="s">
        <v>136</v>
      </c>
      <c r="D5" s="43" t="s">
        <v>132</v>
      </c>
      <c r="E5" s="44">
        <f t="shared" ref="E5:E22" si="0">F5/1.2</f>
        <v>197.5</v>
      </c>
      <c r="F5" s="44">
        <v>237</v>
      </c>
      <c r="G5" s="43" t="s">
        <v>133</v>
      </c>
      <c r="H5" s="45" t="s">
        <v>134</v>
      </c>
    </row>
    <row r="6" spans="2:9" ht="30" x14ac:dyDescent="0.25">
      <c r="B6" s="42" t="s">
        <v>137</v>
      </c>
      <c r="C6" s="48" t="s">
        <v>131</v>
      </c>
      <c r="D6" s="43" t="s">
        <v>132</v>
      </c>
      <c r="E6" s="44">
        <f t="shared" si="0"/>
        <v>198.5</v>
      </c>
      <c r="F6" s="44">
        <v>238.2</v>
      </c>
      <c r="G6" s="43" t="s">
        <v>133</v>
      </c>
      <c r="H6" s="45" t="s">
        <v>134</v>
      </c>
    </row>
    <row r="7" spans="2:9" ht="30" x14ac:dyDescent="0.25">
      <c r="B7" s="42" t="s">
        <v>138</v>
      </c>
      <c r="C7" s="48" t="s">
        <v>131</v>
      </c>
      <c r="D7" s="43" t="s">
        <v>132</v>
      </c>
      <c r="E7" s="44">
        <f t="shared" si="0"/>
        <v>202</v>
      </c>
      <c r="F7" s="44">
        <v>242.4</v>
      </c>
      <c r="G7" s="43" t="s">
        <v>133</v>
      </c>
      <c r="H7" s="45" t="s">
        <v>134</v>
      </c>
    </row>
    <row r="8" spans="2:9" ht="30" x14ac:dyDescent="0.25">
      <c r="B8" s="50" t="s">
        <v>139</v>
      </c>
      <c r="C8" s="51" t="s">
        <v>136</v>
      </c>
      <c r="D8" s="52" t="s">
        <v>132</v>
      </c>
      <c r="E8" s="53">
        <f t="shared" si="0"/>
        <v>146.50000000000003</v>
      </c>
      <c r="F8" s="53">
        <v>175.8</v>
      </c>
      <c r="G8" s="52" t="s">
        <v>133</v>
      </c>
      <c r="H8" s="54" t="s">
        <v>134</v>
      </c>
      <c r="I8" s="39"/>
    </row>
    <row r="9" spans="2:9" ht="30" x14ac:dyDescent="0.25">
      <c r="B9" s="50" t="s">
        <v>140</v>
      </c>
      <c r="C9" s="51" t="s">
        <v>141</v>
      </c>
      <c r="D9" s="52" t="s">
        <v>132</v>
      </c>
      <c r="E9" s="53">
        <f t="shared" si="0"/>
        <v>179.5</v>
      </c>
      <c r="F9" s="53">
        <v>215.4</v>
      </c>
      <c r="G9" s="52" t="s">
        <v>133</v>
      </c>
      <c r="H9" s="54" t="s">
        <v>134</v>
      </c>
      <c r="I9" s="39" t="s">
        <v>204</v>
      </c>
    </row>
    <row r="10" spans="2:9" ht="45" x14ac:dyDescent="0.25">
      <c r="B10" s="42" t="s">
        <v>142</v>
      </c>
      <c r="C10" s="48" t="s">
        <v>143</v>
      </c>
      <c r="D10" s="43" t="s">
        <v>132</v>
      </c>
      <c r="E10" s="44">
        <f t="shared" si="0"/>
        <v>232.5</v>
      </c>
      <c r="F10" s="44">
        <v>279</v>
      </c>
      <c r="G10" s="43" t="s">
        <v>133</v>
      </c>
      <c r="H10" s="45" t="s">
        <v>134</v>
      </c>
    </row>
    <row r="11" spans="2:9" ht="30" x14ac:dyDescent="0.25">
      <c r="B11" s="42" t="s">
        <v>144</v>
      </c>
      <c r="C11" s="48" t="s">
        <v>145</v>
      </c>
      <c r="D11" s="43" t="s">
        <v>132</v>
      </c>
      <c r="E11" s="44">
        <f t="shared" si="0"/>
        <v>231.50000000000003</v>
      </c>
      <c r="F11" s="44">
        <v>277.8</v>
      </c>
      <c r="G11" s="43" t="s">
        <v>133</v>
      </c>
      <c r="H11" s="45" t="s">
        <v>134</v>
      </c>
    </row>
    <row r="12" spans="2:9" ht="33.75" x14ac:dyDescent="0.25">
      <c r="B12" s="42" t="s">
        <v>146</v>
      </c>
      <c r="C12" s="48" t="s">
        <v>147</v>
      </c>
      <c r="D12" s="43" t="s">
        <v>132</v>
      </c>
      <c r="E12" s="44">
        <f t="shared" si="0"/>
        <v>775</v>
      </c>
      <c r="F12" s="44">
        <v>930</v>
      </c>
      <c r="G12" s="43" t="s">
        <v>133</v>
      </c>
      <c r="H12" s="45" t="s">
        <v>134</v>
      </c>
    </row>
    <row r="13" spans="2:9" ht="45" x14ac:dyDescent="0.25">
      <c r="B13" s="42" t="s">
        <v>148</v>
      </c>
      <c r="C13" s="48" t="s">
        <v>143</v>
      </c>
      <c r="D13" s="43" t="s">
        <v>132</v>
      </c>
      <c r="E13" s="44">
        <f t="shared" si="0"/>
        <v>312</v>
      </c>
      <c r="F13" s="44">
        <v>374.4</v>
      </c>
      <c r="G13" s="43" t="s">
        <v>133</v>
      </c>
      <c r="H13" s="45" t="s">
        <v>134</v>
      </c>
    </row>
    <row r="14" spans="2:9" ht="45" x14ac:dyDescent="0.25">
      <c r="B14" s="42" t="s">
        <v>149</v>
      </c>
      <c r="C14" s="48" t="s">
        <v>150</v>
      </c>
      <c r="D14" s="43" t="s">
        <v>132</v>
      </c>
      <c r="E14" s="44">
        <f t="shared" si="0"/>
        <v>575</v>
      </c>
      <c r="F14" s="44">
        <v>690</v>
      </c>
      <c r="G14" s="43" t="s">
        <v>133</v>
      </c>
      <c r="H14" s="45" t="s">
        <v>134</v>
      </c>
    </row>
    <row r="15" spans="2:9" ht="45" x14ac:dyDescent="0.25">
      <c r="B15" s="42" t="s">
        <v>151</v>
      </c>
      <c r="C15" s="48" t="s">
        <v>143</v>
      </c>
      <c r="D15" s="43" t="s">
        <v>132</v>
      </c>
      <c r="E15" s="44">
        <f t="shared" si="0"/>
        <v>417</v>
      </c>
      <c r="F15" s="44">
        <v>500.4</v>
      </c>
      <c r="G15" s="43" t="s">
        <v>133</v>
      </c>
      <c r="H15" s="45" t="s">
        <v>134</v>
      </c>
    </row>
    <row r="16" spans="2:9" ht="33.75" x14ac:dyDescent="0.25">
      <c r="B16" s="42" t="s">
        <v>152</v>
      </c>
      <c r="C16" s="48" t="s">
        <v>153</v>
      </c>
      <c r="D16" s="43" t="s">
        <v>132</v>
      </c>
      <c r="E16" s="44">
        <f t="shared" si="0"/>
        <v>213</v>
      </c>
      <c r="F16" s="44">
        <v>255.6</v>
      </c>
      <c r="G16" s="43" t="s">
        <v>133</v>
      </c>
      <c r="H16" s="45" t="s">
        <v>134</v>
      </c>
    </row>
    <row r="17" spans="2:9" ht="45" x14ac:dyDescent="0.25">
      <c r="B17" s="42" t="s">
        <v>154</v>
      </c>
      <c r="C17" s="48" t="s">
        <v>155</v>
      </c>
      <c r="D17" s="43" t="s">
        <v>132</v>
      </c>
      <c r="E17" s="44">
        <f t="shared" si="0"/>
        <v>278.5</v>
      </c>
      <c r="F17" s="44">
        <v>334.2</v>
      </c>
      <c r="G17" s="43" t="s">
        <v>133</v>
      </c>
      <c r="H17" s="45" t="s">
        <v>134</v>
      </c>
    </row>
    <row r="18" spans="2:9" ht="45" x14ac:dyDescent="0.25">
      <c r="B18" s="42" t="s">
        <v>156</v>
      </c>
      <c r="C18" s="48" t="s">
        <v>157</v>
      </c>
      <c r="D18" s="43" t="s">
        <v>132</v>
      </c>
      <c r="E18" s="44">
        <f t="shared" si="0"/>
        <v>295</v>
      </c>
      <c r="F18" s="44">
        <v>354</v>
      </c>
      <c r="G18" s="43" t="s">
        <v>133</v>
      </c>
      <c r="H18" s="45" t="s">
        <v>134</v>
      </c>
    </row>
    <row r="19" spans="2:9" ht="22.5" x14ac:dyDescent="0.25">
      <c r="B19" s="42" t="s">
        <v>158</v>
      </c>
      <c r="C19" s="48" t="s">
        <v>159</v>
      </c>
      <c r="D19" s="43" t="s">
        <v>132</v>
      </c>
      <c r="E19" s="44">
        <f t="shared" si="0"/>
        <v>205</v>
      </c>
      <c r="F19" s="44">
        <v>246</v>
      </c>
      <c r="G19" s="43" t="s">
        <v>133</v>
      </c>
      <c r="H19" s="45" t="s">
        <v>134</v>
      </c>
      <c r="I19" t="s">
        <v>204</v>
      </c>
    </row>
    <row r="20" spans="2:9" ht="33.75" x14ac:dyDescent="0.25">
      <c r="B20" s="42" t="s">
        <v>160</v>
      </c>
      <c r="C20" s="48" t="s">
        <v>161</v>
      </c>
      <c r="D20" s="43" t="s">
        <v>132</v>
      </c>
      <c r="E20" s="44">
        <f t="shared" si="0"/>
        <v>347</v>
      </c>
      <c r="F20" s="44">
        <v>416.4</v>
      </c>
      <c r="G20" s="43" t="s">
        <v>133</v>
      </c>
      <c r="H20" s="45" t="s">
        <v>134</v>
      </c>
    </row>
    <row r="21" spans="2:9" ht="45" x14ac:dyDescent="0.25">
      <c r="B21" s="42" t="s">
        <v>162</v>
      </c>
      <c r="C21" s="48" t="s">
        <v>163</v>
      </c>
      <c r="D21" s="43" t="s">
        <v>132</v>
      </c>
      <c r="E21" s="44">
        <f t="shared" si="0"/>
        <v>350</v>
      </c>
      <c r="F21" s="44">
        <v>420</v>
      </c>
      <c r="G21" s="43" t="s">
        <v>133</v>
      </c>
      <c r="H21" s="45" t="s">
        <v>134</v>
      </c>
    </row>
    <row r="22" spans="2:9" ht="33.75" x14ac:dyDescent="0.25">
      <c r="B22" s="42" t="s">
        <v>164</v>
      </c>
      <c r="C22" s="48" t="s">
        <v>165</v>
      </c>
      <c r="D22" s="43" t="s">
        <v>132</v>
      </c>
      <c r="E22" s="44">
        <f t="shared" si="0"/>
        <v>348.00000000000006</v>
      </c>
      <c r="F22" s="44">
        <v>417.6</v>
      </c>
      <c r="G22" s="43" t="s">
        <v>133</v>
      </c>
      <c r="H22" s="4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 задание</vt:lpstr>
      <vt:lpstr>СПЕЦОБУВЬ</vt:lpstr>
      <vt:lpstr>Перчатки МБС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2020-01-16T13:35:02Z</dcterms:modified>
</cp:coreProperties>
</file>