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3" i="1"/>
  <c r="I13"/>
  <c r="I7"/>
  <c r="I20" s="1"/>
  <c r="I8"/>
  <c r="J8" s="1"/>
  <c r="I9"/>
  <c r="J9" s="1"/>
  <c r="I10"/>
  <c r="J10" s="1"/>
  <c r="I11"/>
  <c r="J11" s="1"/>
  <c r="I12"/>
  <c r="J12" s="1"/>
  <c r="I14"/>
  <c r="J14" s="1"/>
  <c r="I15"/>
  <c r="J15" s="1"/>
  <c r="I16"/>
  <c r="J16" s="1"/>
  <c r="I17"/>
  <c r="J17" s="1"/>
  <c r="I18"/>
  <c r="J18" s="1"/>
  <c r="I19"/>
  <c r="J19" s="1"/>
  <c r="J7" l="1"/>
  <c r="J20"/>
</calcChain>
</file>

<file path=xl/sharedStrings.xml><?xml version="1.0" encoding="utf-8"?>
<sst xmlns="http://schemas.openxmlformats.org/spreadsheetml/2006/main" count="56" uniqueCount="46">
  <si>
    <t>Итого:</t>
  </si>
  <si>
    <t>шт</t>
  </si>
  <si>
    <t>400 мл</t>
  </si>
  <si>
    <t>WD-40</t>
  </si>
  <si>
    <t xml:space="preserve">Смазка техническая универсальная  </t>
  </si>
  <si>
    <t>312Г</t>
  </si>
  <si>
    <t xml:space="preserve">Смазка силиконовая СМА-320 </t>
  </si>
  <si>
    <t>40 гр</t>
  </si>
  <si>
    <t xml:space="preserve">ВМП-АВТО </t>
  </si>
  <si>
    <t xml:space="preserve">Паста алмазная </t>
  </si>
  <si>
    <t>кг</t>
  </si>
  <si>
    <t>ТУ 2123-003-56565530-06 №3,</t>
  </si>
  <si>
    <t xml:space="preserve">ПХЗ ГОИ-3 </t>
  </si>
  <si>
    <t xml:space="preserve">Паста полировочная </t>
  </si>
  <si>
    <t>Смазка пластичная  Буксол</t>
  </si>
  <si>
    <t>ГОСТ 6267-74</t>
  </si>
  <si>
    <t>Смазка ЦИАТИМ</t>
  </si>
  <si>
    <t>ГОСТ 14068-79</t>
  </si>
  <si>
    <t xml:space="preserve">Паста приработочная ВНИИ НП </t>
  </si>
  <si>
    <t>38-101-320-77</t>
  </si>
  <si>
    <t xml:space="preserve"> №158 </t>
  </si>
  <si>
    <t xml:space="preserve">Смазка синяя </t>
  </si>
  <si>
    <t>21150-87</t>
  </si>
  <si>
    <t xml:space="preserve">Литол-24 </t>
  </si>
  <si>
    <t xml:space="preserve">Смазка общего назначения </t>
  </si>
  <si>
    <t xml:space="preserve"> 3333-80</t>
  </si>
  <si>
    <t xml:space="preserve">Смазка графитная УСс-А </t>
  </si>
  <si>
    <t>1033-79</t>
  </si>
  <si>
    <t>Пресс-солидол Ж</t>
  </si>
  <si>
    <t xml:space="preserve">ТУ 0254-013-00148820-99 </t>
  </si>
  <si>
    <t xml:space="preserve">Смазка железнодорожная ЛЗ ЦНИИ (У) </t>
  </si>
  <si>
    <t>шт.</t>
  </si>
  <si>
    <t>Барабан 20л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</si>
  <si>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</si>
  <si>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</si>
  <si>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</si>
  <si>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</si>
  <si>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</si>
  <si>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</si>
  <si>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</si>
  <si>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</si>
  <si>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</si>
  <si>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</si>
  <si>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Приложение №43</t>
  </si>
  <si>
    <t>к запросу котировок цен №081/ТВРЗ/2019</t>
  </si>
  <si>
    <t>ЛОТ№39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</si>
</sst>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5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1" fillId="0" borderId="0"/>
  </cellStyleXfs>
  <cellXfs count="42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1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6" fillId="2" borderId="1" xfId="2" applyNumberFormat="1" applyFont="1" applyFill="1" applyBorder="1" applyAlignment="1">
      <alignment vertical="top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3" applyNumberFormat="1" applyFont="1" applyFill="1" applyBorder="1" applyAlignment="1">
      <alignment horizontal="center" vertical="center" wrapText="1"/>
    </xf>
    <xf numFmtId="49" fontId="2" fillId="3" borderId="1" xfId="3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">
    <cellStyle name="Обычный" xfId="0" builtinId="0"/>
    <cellStyle name="Обычный_2019" xfId="2"/>
    <cellStyle name="Обычный_Лист1" xfId="1"/>
    <cellStyle name="Стиль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topLeftCell="A5" zoomScale="118" zoomScaleNormal="100" zoomScaleSheetLayoutView="118" workbookViewId="0">
      <selection activeCell="L16" sqref="L16"/>
    </sheetView>
  </sheetViews>
  <sheetFormatPr defaultRowHeight="15"/>
  <cols>
    <col min="1" max="1" width="4.5703125" customWidth="1"/>
    <col min="2" max="2" width="36.28515625" customWidth="1"/>
    <col min="3" max="3" width="14.28515625" customWidth="1"/>
    <col min="4" max="4" width="13.42578125" customWidth="1"/>
    <col min="5" max="5" width="9" customWidth="1"/>
    <col min="6" max="6" width="7.7109375" customWidth="1"/>
    <col min="8" max="8" width="10.5703125" customWidth="1"/>
    <col min="9" max="9" width="14.28515625" customWidth="1"/>
    <col min="10" max="10" width="13.28515625" customWidth="1"/>
  </cols>
  <sheetData>
    <row r="1" spans="1:10">
      <c r="C1" s="38"/>
      <c r="D1" s="38"/>
      <c r="E1" s="38"/>
      <c r="F1" s="38"/>
      <c r="G1" s="38"/>
      <c r="H1" s="40" t="s">
        <v>43</v>
      </c>
      <c r="I1" s="40"/>
      <c r="J1" s="40"/>
    </row>
    <row r="2" spans="1:10">
      <c r="C2" s="38"/>
      <c r="D2" s="38"/>
      <c r="E2" s="38"/>
      <c r="F2" s="38"/>
      <c r="G2" s="38"/>
      <c r="H2" s="41" t="s">
        <v>44</v>
      </c>
      <c r="I2" s="41"/>
      <c r="J2" s="41"/>
    </row>
    <row r="3" spans="1:10">
      <c r="C3" s="38"/>
      <c r="D3" s="38"/>
      <c r="E3" s="38"/>
      <c r="F3" s="38"/>
      <c r="G3" s="38"/>
      <c r="H3" s="38"/>
      <c r="I3" s="38"/>
      <c r="J3" s="38"/>
    </row>
    <row r="4" spans="1:10">
      <c r="C4" s="38"/>
      <c r="D4" s="38"/>
      <c r="E4" s="39" t="s">
        <v>45</v>
      </c>
      <c r="F4" s="39"/>
      <c r="G4" s="39"/>
      <c r="H4" s="39"/>
      <c r="I4" s="38"/>
      <c r="J4" s="38"/>
    </row>
    <row r="5" spans="1:10" ht="36">
      <c r="A5" s="37" t="s">
        <v>42</v>
      </c>
      <c r="B5" s="35" t="s">
        <v>41</v>
      </c>
      <c r="C5" s="35" t="s">
        <v>40</v>
      </c>
      <c r="D5" s="35" t="s">
        <v>39</v>
      </c>
      <c r="E5" s="36" t="s">
        <v>38</v>
      </c>
      <c r="F5" s="35" t="s">
        <v>37</v>
      </c>
      <c r="G5" s="35" t="s">
        <v>36</v>
      </c>
      <c r="H5" s="35" t="s">
        <v>35</v>
      </c>
      <c r="I5" s="34" t="s">
        <v>34</v>
      </c>
      <c r="J5" s="34" t="s">
        <v>33</v>
      </c>
    </row>
    <row r="6" spans="1:10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</row>
    <row r="7" spans="1:10">
      <c r="A7" s="27">
        <v>1</v>
      </c>
      <c r="B7" s="32" t="s">
        <v>32</v>
      </c>
      <c r="C7" s="27"/>
      <c r="D7" s="27"/>
      <c r="E7" s="26"/>
      <c r="F7" s="26" t="s">
        <v>31</v>
      </c>
      <c r="G7" s="31">
        <v>1504</v>
      </c>
      <c r="H7" s="30">
        <v>121.5</v>
      </c>
      <c r="I7" s="13">
        <f t="shared" ref="I7:I12" si="0">G7*H7</f>
        <v>182736</v>
      </c>
      <c r="J7" s="13">
        <f t="shared" ref="J7:J12" si="1">I7*1.2</f>
        <v>219283.19999999998</v>
      </c>
    </row>
    <row r="8" spans="1:10" ht="24">
      <c r="A8" s="27">
        <v>2</v>
      </c>
      <c r="B8" s="32" t="s">
        <v>30</v>
      </c>
      <c r="C8" s="27"/>
      <c r="D8" s="27" t="s">
        <v>29</v>
      </c>
      <c r="E8" s="26"/>
      <c r="F8" s="26" t="s">
        <v>10</v>
      </c>
      <c r="G8" s="31">
        <v>30000</v>
      </c>
      <c r="H8" s="30">
        <v>92.82</v>
      </c>
      <c r="I8" s="13">
        <f t="shared" si="0"/>
        <v>2784600</v>
      </c>
      <c r="J8" s="13">
        <f t="shared" si="1"/>
        <v>3341520</v>
      </c>
    </row>
    <row r="9" spans="1:10">
      <c r="A9" s="27">
        <v>3</v>
      </c>
      <c r="B9" s="28" t="s">
        <v>28</v>
      </c>
      <c r="C9" s="27"/>
      <c r="D9" s="27" t="s">
        <v>27</v>
      </c>
      <c r="E9" s="26"/>
      <c r="F9" s="26" t="s">
        <v>10</v>
      </c>
      <c r="G9" s="25">
        <v>950</v>
      </c>
      <c r="H9" s="13">
        <v>43</v>
      </c>
      <c r="I9" s="13">
        <f t="shared" si="0"/>
        <v>40850</v>
      </c>
      <c r="J9" s="13">
        <f t="shared" si="1"/>
        <v>49020</v>
      </c>
    </row>
    <row r="10" spans="1:10">
      <c r="A10" s="27">
        <v>4</v>
      </c>
      <c r="B10" s="28" t="s">
        <v>26</v>
      </c>
      <c r="C10" s="27"/>
      <c r="D10" s="27" t="s">
        <v>25</v>
      </c>
      <c r="E10" s="26"/>
      <c r="F10" s="26" t="s">
        <v>10</v>
      </c>
      <c r="G10" s="25">
        <v>420</v>
      </c>
      <c r="H10" s="13">
        <v>47</v>
      </c>
      <c r="I10" s="13">
        <f t="shared" si="0"/>
        <v>19740</v>
      </c>
      <c r="J10" s="13">
        <f t="shared" si="1"/>
        <v>23688</v>
      </c>
    </row>
    <row r="11" spans="1:10">
      <c r="A11" s="27">
        <v>5</v>
      </c>
      <c r="B11" s="29" t="s">
        <v>24</v>
      </c>
      <c r="C11" s="27" t="s">
        <v>23</v>
      </c>
      <c r="D11" s="27" t="s">
        <v>22</v>
      </c>
      <c r="E11" s="26"/>
      <c r="F11" s="26" t="s">
        <v>10</v>
      </c>
      <c r="G11" s="25">
        <v>200</v>
      </c>
      <c r="H11" s="13">
        <v>95</v>
      </c>
      <c r="I11" s="13">
        <f t="shared" si="0"/>
        <v>19000</v>
      </c>
      <c r="J11" s="13">
        <f t="shared" si="1"/>
        <v>22800</v>
      </c>
    </row>
    <row r="12" spans="1:10">
      <c r="A12" s="27">
        <v>6</v>
      </c>
      <c r="B12" s="28" t="s">
        <v>21</v>
      </c>
      <c r="C12" s="27" t="s">
        <v>20</v>
      </c>
      <c r="D12" s="27" t="s">
        <v>19</v>
      </c>
      <c r="E12" s="26"/>
      <c r="F12" s="26" t="s">
        <v>10</v>
      </c>
      <c r="G12" s="25">
        <v>7</v>
      </c>
      <c r="H12" s="13">
        <v>138.77000000000001</v>
      </c>
      <c r="I12" s="13">
        <f t="shared" si="0"/>
        <v>971.3900000000001</v>
      </c>
      <c r="J12" s="13">
        <f t="shared" si="1"/>
        <v>1165.6680000000001</v>
      </c>
    </row>
    <row r="13" spans="1:10">
      <c r="A13" s="27">
        <v>7</v>
      </c>
      <c r="B13" s="9" t="s">
        <v>18</v>
      </c>
      <c r="C13" s="27">
        <v>232</v>
      </c>
      <c r="D13" s="27" t="s">
        <v>17</v>
      </c>
      <c r="E13" s="26"/>
      <c r="F13" s="26" t="s">
        <v>10</v>
      </c>
      <c r="G13" s="25">
        <v>350</v>
      </c>
      <c r="H13" s="13">
        <v>2100</v>
      </c>
      <c r="I13" s="13">
        <f>G13*H13</f>
        <v>735000</v>
      </c>
      <c r="J13" s="13">
        <f>I13*1.2</f>
        <v>882000</v>
      </c>
    </row>
    <row r="14" spans="1:10">
      <c r="A14" s="24">
        <v>8</v>
      </c>
      <c r="B14" s="23" t="s">
        <v>16</v>
      </c>
      <c r="C14" s="17">
        <v>201</v>
      </c>
      <c r="D14" s="17" t="s">
        <v>15</v>
      </c>
      <c r="E14" s="17"/>
      <c r="F14" s="17" t="s">
        <v>10</v>
      </c>
      <c r="G14" s="22">
        <v>300</v>
      </c>
      <c r="H14" s="20">
        <v>116</v>
      </c>
      <c r="I14" s="21">
        <f>G14*H14</f>
        <v>34800</v>
      </c>
      <c r="J14" s="13">
        <f t="shared" ref="J14:J19" si="2">I14*1.2</f>
        <v>41760</v>
      </c>
    </row>
    <row r="15" spans="1:10">
      <c r="A15" s="18">
        <v>9</v>
      </c>
      <c r="B15" s="19" t="s">
        <v>14</v>
      </c>
      <c r="C15" s="16"/>
      <c r="D15" s="17"/>
      <c r="E15" s="16"/>
      <c r="F15" s="16" t="s">
        <v>10</v>
      </c>
      <c r="G15" s="15">
        <v>90</v>
      </c>
      <c r="H15" s="20">
        <v>155.16999999999999</v>
      </c>
      <c r="I15" s="13">
        <f>G15*H15</f>
        <v>13965.3</v>
      </c>
      <c r="J15" s="13">
        <f t="shared" si="2"/>
        <v>16758.359999999997</v>
      </c>
    </row>
    <row r="16" spans="1:10" ht="38.25">
      <c r="A16" s="18">
        <v>10</v>
      </c>
      <c r="B16" s="19" t="s">
        <v>13</v>
      </c>
      <c r="C16" s="16" t="s">
        <v>12</v>
      </c>
      <c r="D16" s="17" t="s">
        <v>11</v>
      </c>
      <c r="E16" s="16"/>
      <c r="F16" s="16" t="s">
        <v>10</v>
      </c>
      <c r="G16" s="15">
        <v>190</v>
      </c>
      <c r="H16" s="14">
        <v>235.69</v>
      </c>
      <c r="I16" s="13">
        <f>G16*H16</f>
        <v>44781.1</v>
      </c>
      <c r="J16" s="13">
        <f t="shared" si="2"/>
        <v>53737.32</v>
      </c>
    </row>
    <row r="17" spans="1:10">
      <c r="A17" s="18">
        <v>11</v>
      </c>
      <c r="B17" s="9" t="s">
        <v>9</v>
      </c>
      <c r="C17" s="16" t="s">
        <v>8</v>
      </c>
      <c r="D17" s="17"/>
      <c r="E17" s="16" t="s">
        <v>7</v>
      </c>
      <c r="F17" s="16" t="s">
        <v>1</v>
      </c>
      <c r="G17" s="15">
        <v>10</v>
      </c>
      <c r="H17" s="14">
        <v>147.44</v>
      </c>
      <c r="I17" s="13">
        <f>G17*H17</f>
        <v>1474.4</v>
      </c>
      <c r="J17" s="13">
        <f t="shared" si="2"/>
        <v>1769.28</v>
      </c>
    </row>
    <row r="18" spans="1:10">
      <c r="A18" s="10">
        <v>12</v>
      </c>
      <c r="B18" s="12" t="s">
        <v>6</v>
      </c>
      <c r="C18" s="8"/>
      <c r="D18" s="8"/>
      <c r="E18" s="8" t="s">
        <v>5</v>
      </c>
      <c r="F18" s="8" t="s">
        <v>1</v>
      </c>
      <c r="G18" s="11">
        <v>3300</v>
      </c>
      <c r="H18" s="6">
        <v>88.98</v>
      </c>
      <c r="I18" s="5">
        <f>(G18*H18)</f>
        <v>293634</v>
      </c>
      <c r="J18" s="5">
        <f t="shared" si="2"/>
        <v>352360.8</v>
      </c>
    </row>
    <row r="19" spans="1:10">
      <c r="A19" s="10">
        <v>13</v>
      </c>
      <c r="B19" s="9" t="s">
        <v>4</v>
      </c>
      <c r="C19" s="8" t="s">
        <v>3</v>
      </c>
      <c r="D19" s="8"/>
      <c r="E19" s="8" t="s">
        <v>2</v>
      </c>
      <c r="F19" s="8" t="s">
        <v>1</v>
      </c>
      <c r="G19" s="7">
        <v>640</v>
      </c>
      <c r="H19" s="6">
        <v>142.38</v>
      </c>
      <c r="I19" s="5">
        <f>(G19*H19)</f>
        <v>91123.199999999997</v>
      </c>
      <c r="J19" s="5">
        <f t="shared" si="2"/>
        <v>109347.84</v>
      </c>
    </row>
    <row r="20" spans="1:10">
      <c r="A20" s="2"/>
      <c r="B20" s="4" t="s">
        <v>0</v>
      </c>
      <c r="C20" s="2"/>
      <c r="D20" s="2"/>
      <c r="E20" s="2"/>
      <c r="F20" s="3"/>
      <c r="G20" s="2"/>
      <c r="H20" s="2"/>
      <c r="I20" s="1">
        <f>SUM(I7:I19)</f>
        <v>4262675.3899999997</v>
      </c>
      <c r="J20" s="1">
        <f>SUM(J6:J19)</f>
        <v>5115220.4680000013</v>
      </c>
    </row>
  </sheetData>
  <mergeCells count="2">
    <mergeCell ref="H1:J1"/>
    <mergeCell ref="H2:J2"/>
  </mergeCells>
  <pageMargins left="0.7" right="0.7" top="0.75" bottom="0.75" header="0.3" footer="0.3"/>
  <pageSetup paperSize="9" scale="9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2019-12-24T11:57:31Z</dcterms:modified>
</cp:coreProperties>
</file>