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Лист1!$A$1:$K$29</definedName>
  </definedNames>
  <calcPr calcId="125725" refMode="R1C1"/>
</workbook>
</file>

<file path=xl/calcChain.xml><?xml version="1.0" encoding="utf-8"?>
<calcChain xmlns="http://schemas.openxmlformats.org/spreadsheetml/2006/main">
  <c r="J22" i="1"/>
  <c r="K22" s="1"/>
  <c r="J21"/>
  <c r="K21" s="1"/>
  <c r="J20" l="1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l="1"/>
  <c r="J23"/>
</calcChain>
</file>

<file path=xl/sharedStrings.xml><?xml version="1.0" encoding="utf-8"?>
<sst xmlns="http://schemas.openxmlformats.org/spreadsheetml/2006/main" count="68" uniqueCount="55">
  <si>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</si>
  <si>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</si>
  <si>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</si>
  <si>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</si>
  <si>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</si>
  <si>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</si>
  <si>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</si>
  <si>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</si>
  <si>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</si>
  <si>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</si>
  <si>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ЭМАЛЬ</t>
  </si>
  <si>
    <t>КГ</t>
  </si>
  <si>
    <t xml:space="preserve"> ЧЕРНЫЙ</t>
  </si>
  <si>
    <t>ПУДРА АЛЮМИНИЕВАЯ</t>
  </si>
  <si>
    <t xml:space="preserve"> ПАП-1</t>
  </si>
  <si>
    <t xml:space="preserve"> ГОСТ 5494-95</t>
  </si>
  <si>
    <t>СП-6</t>
  </si>
  <si>
    <t>СЕРЕБРИСТЫЙ</t>
  </si>
  <si>
    <t>МЛ-165</t>
  </si>
  <si>
    <t xml:space="preserve">СМЫВКА </t>
  </si>
  <si>
    <t>ГОСТ 12034-77</t>
  </si>
  <si>
    <t>ХВ-785</t>
  </si>
  <si>
    <t xml:space="preserve">ГОСТ 7313-75 </t>
  </si>
  <si>
    <t xml:space="preserve">СМОЛА ЭПОКСИДНАЯ </t>
  </si>
  <si>
    <t>ЭД-20</t>
  </si>
  <si>
    <t>ГОСТ 10587-84</t>
  </si>
  <si>
    <t xml:space="preserve">ОЛИФА НАТУРАЛЬНАЯ </t>
  </si>
  <si>
    <t>ЛЬНЯНАЯ</t>
  </si>
  <si>
    <t>ГОСТ 7931-76</t>
  </si>
  <si>
    <t>РАСТВОРИТЕЛЬ ДЛЯ ЛКМ</t>
  </si>
  <si>
    <t>ГОСТ 18188-72</t>
  </si>
  <si>
    <t xml:space="preserve">КСИЛОЛ НЕФТЯНОЙ </t>
  </si>
  <si>
    <t>ГОСТ 9949-76</t>
  </si>
  <si>
    <t xml:space="preserve">ЛАК АКРИЛОВЫЙ </t>
  </si>
  <si>
    <t>АК-113</t>
  </si>
  <si>
    <t>ГОСТ 23832-79</t>
  </si>
  <si>
    <t xml:space="preserve">ЛАК </t>
  </si>
  <si>
    <t>КО-815</t>
  </si>
  <si>
    <t>ГОСТ 11066-74ГОСТ 15081-78</t>
  </si>
  <si>
    <t xml:space="preserve">ГРУНТОВКА ФОСФАТИРУЮЩАЯ </t>
  </si>
  <si>
    <t>ВЛ-02</t>
  </si>
  <si>
    <t>ГОСТ 12707-77</t>
  </si>
  <si>
    <t xml:space="preserve">ГРУНТОВКА ЭПОКСИЭФИРНАЯ </t>
  </si>
  <si>
    <t xml:space="preserve">ЭФ-065 </t>
  </si>
  <si>
    <t xml:space="preserve">RAL7000 СЕРЫЙ </t>
  </si>
  <si>
    <t xml:space="preserve">БОЧКА </t>
  </si>
  <si>
    <t>200 л</t>
  </si>
  <si>
    <t>ШТ</t>
  </si>
  <si>
    <t>ГОСТ 13950-91</t>
  </si>
  <si>
    <t xml:space="preserve">БАРАБАН </t>
  </si>
  <si>
    <t>50 л</t>
  </si>
  <si>
    <t>ГОСТ 5151-79</t>
  </si>
  <si>
    <t xml:space="preserve">                                                                                       Приложение № 42</t>
  </si>
  <si>
    <t xml:space="preserve">                                                                                                    к запросу котировок цен№081/ТВРЗ/2019</t>
  </si>
  <si>
    <t xml:space="preserve">                                             Лот № 38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</si>
</sst>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4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/>
    <xf numFmtId="4" fontId="10" fillId="0" borderId="1" xfId="0" applyNumberFormat="1" applyFont="1" applyFill="1" applyBorder="1" applyAlignment="1">
      <alignment horizontal="center" vertical="center" wrapText="1"/>
    </xf>
    <xf numFmtId="2" fontId="13" fillId="3" borderId="0" xfId="0" applyNumberFormat="1" applyFont="1" applyFill="1" applyBorder="1"/>
    <xf numFmtId="4" fontId="2" fillId="0" borderId="0" xfId="0" applyNumberFormat="1" applyFont="1"/>
    <xf numFmtId="0" fontId="15" fillId="4" borderId="2" xfId="2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workbookViewId="0">
      <selection activeCell="A26" sqref="A26:XFD26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7" t="s">
        <v>52</v>
      </c>
    </row>
    <row r="2" spans="1:12">
      <c r="A2" s="1"/>
      <c r="B2" s="2"/>
      <c r="C2" s="2"/>
      <c r="D2" s="2"/>
      <c r="E2" s="2"/>
      <c r="F2" s="2"/>
      <c r="G2" s="2"/>
      <c r="H2" s="17" t="s">
        <v>53</v>
      </c>
    </row>
    <row r="3" spans="1:12">
      <c r="A3" s="1"/>
      <c r="B3" s="2"/>
      <c r="C3" s="2"/>
      <c r="D3" s="2"/>
      <c r="E3" s="2"/>
      <c r="F3" s="2"/>
      <c r="G3" s="2"/>
      <c r="H3" s="1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1" t="s">
        <v>54</v>
      </c>
      <c r="B5" s="32"/>
      <c r="C5" s="32"/>
      <c r="D5" s="32"/>
      <c r="E5" s="32"/>
      <c r="F5" s="32"/>
      <c r="G5" s="32"/>
      <c r="H5" s="32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4"/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7</v>
      </c>
      <c r="H7" s="16" t="s">
        <v>5</v>
      </c>
      <c r="J7" s="20" t="s">
        <v>8</v>
      </c>
      <c r="K7" s="20" t="s">
        <v>9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9"/>
      <c r="K8" s="19"/>
    </row>
    <row r="9" spans="1:12" s="9" customFormat="1" ht="31.5">
      <c r="A9" s="10">
        <v>1</v>
      </c>
      <c r="B9" s="11" t="s">
        <v>10</v>
      </c>
      <c r="C9" s="12" t="s">
        <v>18</v>
      </c>
      <c r="D9" s="12" t="s">
        <v>20</v>
      </c>
      <c r="E9" s="12" t="s">
        <v>17</v>
      </c>
      <c r="F9" s="12" t="s">
        <v>11</v>
      </c>
      <c r="G9" s="12">
        <v>750</v>
      </c>
      <c r="H9" s="26">
        <v>171.08</v>
      </c>
      <c r="I9" s="21"/>
      <c r="J9" s="24">
        <f t="shared" ref="J9:J19" si="0">G9*H9</f>
        <v>128310.00000000001</v>
      </c>
      <c r="K9" s="24">
        <f t="shared" ref="K9:K19" si="1">J9*1.2</f>
        <v>153972</v>
      </c>
      <c r="L9" s="27"/>
    </row>
    <row r="10" spans="1:12" s="9" customFormat="1" ht="31.5">
      <c r="A10" s="10">
        <v>2</v>
      </c>
      <c r="B10" s="11" t="s">
        <v>10</v>
      </c>
      <c r="C10" s="12" t="s">
        <v>21</v>
      </c>
      <c r="D10" s="12" t="s">
        <v>22</v>
      </c>
      <c r="E10" s="12" t="s">
        <v>12</v>
      </c>
      <c r="F10" s="12" t="s">
        <v>11</v>
      </c>
      <c r="G10" s="12">
        <v>6200</v>
      </c>
      <c r="H10" s="26">
        <v>58.8</v>
      </c>
      <c r="I10" s="21"/>
      <c r="J10" s="24">
        <f t="shared" si="0"/>
        <v>364560</v>
      </c>
      <c r="K10" s="24">
        <f t="shared" si="1"/>
        <v>437472</v>
      </c>
      <c r="L10" s="27"/>
    </row>
    <row r="11" spans="1:12" s="9" customFormat="1" ht="15.75">
      <c r="A11" s="10">
        <v>3</v>
      </c>
      <c r="B11" s="11" t="s">
        <v>19</v>
      </c>
      <c r="C11" s="12" t="s">
        <v>16</v>
      </c>
      <c r="D11" s="12"/>
      <c r="E11" s="12"/>
      <c r="F11" s="12" t="s">
        <v>11</v>
      </c>
      <c r="G11" s="12">
        <v>200</v>
      </c>
      <c r="H11" s="26">
        <v>110.17</v>
      </c>
      <c r="I11" s="21"/>
      <c r="J11" s="24">
        <f t="shared" si="0"/>
        <v>22034</v>
      </c>
      <c r="K11" s="24">
        <f t="shared" si="1"/>
        <v>26440.799999999999</v>
      </c>
      <c r="L11" s="27"/>
    </row>
    <row r="12" spans="1:12" s="9" customFormat="1" ht="31.5">
      <c r="A12" s="10">
        <v>4</v>
      </c>
      <c r="B12" s="11" t="s">
        <v>13</v>
      </c>
      <c r="C12" s="12" t="s">
        <v>14</v>
      </c>
      <c r="D12" s="12" t="s">
        <v>15</v>
      </c>
      <c r="E12" s="12"/>
      <c r="F12" s="12" t="s">
        <v>11</v>
      </c>
      <c r="G12" s="12">
        <v>100</v>
      </c>
      <c r="H12" s="26">
        <v>360</v>
      </c>
      <c r="I12" s="21"/>
      <c r="J12" s="24">
        <f t="shared" si="0"/>
        <v>36000</v>
      </c>
      <c r="K12" s="24">
        <f t="shared" si="1"/>
        <v>43200</v>
      </c>
      <c r="L12" s="27"/>
    </row>
    <row r="13" spans="1:12" s="9" customFormat="1" ht="31.5">
      <c r="A13" s="10">
        <v>5</v>
      </c>
      <c r="B13" s="11" t="s">
        <v>23</v>
      </c>
      <c r="C13" s="12" t="s">
        <v>24</v>
      </c>
      <c r="D13" s="12" t="s">
        <v>25</v>
      </c>
      <c r="E13" s="12"/>
      <c r="F13" s="12" t="s">
        <v>11</v>
      </c>
      <c r="G13" s="12">
        <v>100</v>
      </c>
      <c r="H13" s="26">
        <v>261.86</v>
      </c>
      <c r="I13" s="21"/>
      <c r="J13" s="24">
        <f t="shared" si="0"/>
        <v>26186</v>
      </c>
      <c r="K13" s="24">
        <f t="shared" si="1"/>
        <v>31423.199999999997</v>
      </c>
      <c r="L13" s="27"/>
    </row>
    <row r="14" spans="1:12" s="9" customFormat="1" ht="31.5">
      <c r="A14" s="10">
        <v>6</v>
      </c>
      <c r="B14" s="11" t="s">
        <v>26</v>
      </c>
      <c r="C14" s="12"/>
      <c r="D14" s="12" t="s">
        <v>28</v>
      </c>
      <c r="E14" s="12" t="s">
        <v>27</v>
      </c>
      <c r="F14" s="12" t="s">
        <v>11</v>
      </c>
      <c r="G14" s="12">
        <v>1200</v>
      </c>
      <c r="H14" s="26">
        <v>97.46</v>
      </c>
      <c r="I14" s="21"/>
      <c r="J14" s="24">
        <f t="shared" si="0"/>
        <v>116951.99999999999</v>
      </c>
      <c r="K14" s="24">
        <f t="shared" si="1"/>
        <v>140342.39999999997</v>
      </c>
      <c r="L14" s="27"/>
    </row>
    <row r="15" spans="1:12" s="9" customFormat="1" ht="31.5">
      <c r="A15" s="10">
        <v>7</v>
      </c>
      <c r="B15" s="11" t="s">
        <v>29</v>
      </c>
      <c r="C15" s="12">
        <v>646</v>
      </c>
      <c r="D15" s="12" t="s">
        <v>30</v>
      </c>
      <c r="E15" s="12"/>
      <c r="F15" s="12" t="s">
        <v>11</v>
      </c>
      <c r="G15" s="12">
        <v>8000</v>
      </c>
      <c r="H15" s="26">
        <v>46.6</v>
      </c>
      <c r="I15" s="21"/>
      <c r="J15" s="24">
        <f t="shared" si="0"/>
        <v>372800</v>
      </c>
      <c r="K15" s="24">
        <f t="shared" si="1"/>
        <v>447360</v>
      </c>
      <c r="L15" s="27"/>
    </row>
    <row r="16" spans="1:12" s="9" customFormat="1" ht="31.5">
      <c r="A16" s="10">
        <v>8</v>
      </c>
      <c r="B16" s="11" t="s">
        <v>31</v>
      </c>
      <c r="C16" s="12"/>
      <c r="D16" s="12" t="s">
        <v>32</v>
      </c>
      <c r="E16" s="12"/>
      <c r="F16" s="12" t="s">
        <v>11</v>
      </c>
      <c r="G16" s="12">
        <v>3000</v>
      </c>
      <c r="H16" s="26">
        <v>64.83</v>
      </c>
      <c r="I16" s="21"/>
      <c r="J16" s="24">
        <f t="shared" si="0"/>
        <v>194490</v>
      </c>
      <c r="K16" s="24">
        <f t="shared" si="1"/>
        <v>233388</v>
      </c>
      <c r="L16" s="27"/>
    </row>
    <row r="17" spans="1:12" s="9" customFormat="1" ht="37.5" customHeight="1">
      <c r="A17" s="10">
        <v>9</v>
      </c>
      <c r="B17" s="11" t="s">
        <v>33</v>
      </c>
      <c r="C17" s="12" t="s">
        <v>34</v>
      </c>
      <c r="D17" s="12" t="s">
        <v>35</v>
      </c>
      <c r="E17" s="12"/>
      <c r="F17" s="12" t="s">
        <v>11</v>
      </c>
      <c r="G17" s="12">
        <v>80</v>
      </c>
      <c r="H17" s="26">
        <v>110</v>
      </c>
      <c r="I17" s="21"/>
      <c r="J17" s="24">
        <f t="shared" si="0"/>
        <v>8800</v>
      </c>
      <c r="K17" s="24">
        <f t="shared" si="1"/>
        <v>10560</v>
      </c>
      <c r="L17" s="27"/>
    </row>
    <row r="18" spans="1:12" s="9" customFormat="1" ht="31.5" customHeight="1">
      <c r="A18" s="10">
        <v>10</v>
      </c>
      <c r="B18" s="11" t="s">
        <v>36</v>
      </c>
      <c r="C18" s="12" t="s">
        <v>37</v>
      </c>
      <c r="D18" s="12" t="s">
        <v>38</v>
      </c>
      <c r="E18" s="12"/>
      <c r="F18" s="12" t="s">
        <v>11</v>
      </c>
      <c r="G18" s="12">
        <v>120</v>
      </c>
      <c r="H18" s="26">
        <v>166.1</v>
      </c>
      <c r="I18" s="21"/>
      <c r="J18" s="24">
        <f t="shared" si="0"/>
        <v>19932</v>
      </c>
      <c r="K18" s="24">
        <f t="shared" si="1"/>
        <v>23918.399999999998</v>
      </c>
      <c r="L18" s="27"/>
    </row>
    <row r="19" spans="1:12" s="9" customFormat="1" ht="47.25">
      <c r="A19" s="10">
        <v>11</v>
      </c>
      <c r="B19" s="11" t="s">
        <v>39</v>
      </c>
      <c r="C19" s="9" t="s">
        <v>40</v>
      </c>
      <c r="D19" s="12" t="s">
        <v>41</v>
      </c>
      <c r="E19" s="12"/>
      <c r="F19" s="12" t="s">
        <v>11</v>
      </c>
      <c r="G19" s="12">
        <v>80</v>
      </c>
      <c r="H19" s="26">
        <v>124.58</v>
      </c>
      <c r="I19" s="21"/>
      <c r="J19" s="24">
        <f t="shared" si="0"/>
        <v>9966.4</v>
      </c>
      <c r="K19" s="24">
        <f t="shared" si="1"/>
        <v>11959.679999999998</v>
      </c>
      <c r="L19" s="27"/>
    </row>
    <row r="20" spans="1:12" s="9" customFormat="1" ht="47.25">
      <c r="A20" s="10">
        <v>12</v>
      </c>
      <c r="B20" s="29" t="s">
        <v>42</v>
      </c>
      <c r="C20" s="30" t="s">
        <v>43</v>
      </c>
      <c r="D20" s="12"/>
      <c r="E20" s="30" t="s">
        <v>44</v>
      </c>
      <c r="F20" s="12" t="s">
        <v>11</v>
      </c>
      <c r="G20" s="12">
        <v>10000</v>
      </c>
      <c r="H20" s="26">
        <v>132.9</v>
      </c>
      <c r="I20" s="21"/>
      <c r="J20" s="24">
        <f t="shared" ref="J20" si="2">G20*H20</f>
        <v>1329000</v>
      </c>
      <c r="K20" s="24">
        <f t="shared" ref="K20" si="3">J20*1.2</f>
        <v>1594800</v>
      </c>
      <c r="L20" s="27"/>
    </row>
    <row r="21" spans="1:12" s="9" customFormat="1" ht="33.75" customHeight="1">
      <c r="A21" s="10">
        <v>13</v>
      </c>
      <c r="B21" s="29" t="s">
        <v>45</v>
      </c>
      <c r="C21" s="30" t="s">
        <v>46</v>
      </c>
      <c r="D21" s="12" t="s">
        <v>48</v>
      </c>
      <c r="E21" s="30"/>
      <c r="F21" s="12" t="s">
        <v>47</v>
      </c>
      <c r="G21" s="12">
        <v>100</v>
      </c>
      <c r="H21" s="26">
        <v>1800.6</v>
      </c>
      <c r="I21" s="21"/>
      <c r="J21" s="24">
        <f t="shared" ref="J21" si="4">G21*H21</f>
        <v>180060</v>
      </c>
      <c r="K21" s="24">
        <f t="shared" ref="K21" si="5">J21*1.2</f>
        <v>216072</v>
      </c>
      <c r="L21" s="27"/>
    </row>
    <row r="22" spans="1:12" s="9" customFormat="1" ht="33.75" customHeight="1">
      <c r="A22" s="10">
        <v>14</v>
      </c>
      <c r="B22" s="29" t="s">
        <v>49</v>
      </c>
      <c r="C22" s="30" t="s">
        <v>50</v>
      </c>
      <c r="D22" s="12" t="s">
        <v>51</v>
      </c>
      <c r="E22" s="30"/>
      <c r="F22" s="12" t="s">
        <v>47</v>
      </c>
      <c r="G22" s="12">
        <v>450</v>
      </c>
      <c r="H22" s="26">
        <v>677.99</v>
      </c>
      <c r="I22" s="21"/>
      <c r="J22" s="24">
        <f t="shared" ref="J22" si="6">G22*H22</f>
        <v>305095.5</v>
      </c>
      <c r="K22" s="24">
        <f t="shared" ref="K22" si="7">J22*1.2</f>
        <v>366114.6</v>
      </c>
      <c r="L22" s="27"/>
    </row>
    <row r="23" spans="1:12" ht="15.75">
      <c r="A23" s="23"/>
      <c r="B23" s="13" t="s">
        <v>6</v>
      </c>
      <c r="C23" s="22"/>
      <c r="D23" s="22"/>
      <c r="E23" s="22"/>
      <c r="F23" s="22"/>
      <c r="G23" s="22"/>
      <c r="H23" s="22"/>
      <c r="I23" s="22"/>
      <c r="J23" s="25">
        <f>SUM(J9:J22)</f>
        <v>3114185.9</v>
      </c>
      <c r="K23" s="25">
        <v>3737023.08</v>
      </c>
    </row>
    <row r="24" spans="1:12">
      <c r="K24" s="28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2019-12-21T17:43:45Z</dcterms:modified>
</cp:coreProperties>
</file>