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5" i="1"/>
  <c r="I4"/>
  <c r="H11"/>
  <c r="H10"/>
  <c r="H9"/>
  <c r="H8"/>
  <c r="H7"/>
  <c r="H6"/>
  <c r="H5"/>
  <c r="H4"/>
  <c r="H12" s="1"/>
  <c r="I11"/>
  <c r="I10"/>
  <c r="I9"/>
  <c r="I8"/>
  <c r="I7"/>
  <c r="I6"/>
  <c r="I12" l="1"/>
</calcChain>
</file>

<file path=xl/sharedStrings.xml><?xml version="1.0" encoding="utf-8"?>
<sst xmlns="http://schemas.openxmlformats.org/spreadsheetml/2006/main" count="36" uniqueCount="28">
  <si>
    <t>№ п/п</t>
  </si>
  <si>
    <t>Наименование</t>
  </si>
  <si>
    <t>Чертеж</t>
  </si>
  <si>
    <t>Ед. изм.</t>
  </si>
  <si>
    <t>Кол-во</t>
  </si>
  <si>
    <t>Стоимость без НДС, руб.</t>
  </si>
  <si>
    <t>Коробка стоп крана</t>
  </si>
  <si>
    <t xml:space="preserve"> ОСТ 24.290.04.79</t>
  </si>
  <si>
    <t xml:space="preserve">Наконечник </t>
  </si>
  <si>
    <t xml:space="preserve">Рама </t>
  </si>
  <si>
    <t>504.15.12.150</t>
  </si>
  <si>
    <t>У 15.01.259</t>
  </si>
  <si>
    <t xml:space="preserve">Ручка </t>
  </si>
  <si>
    <t>24.159.111.00</t>
  </si>
  <si>
    <t xml:space="preserve">Ступенька </t>
  </si>
  <si>
    <t>181.12.09.001</t>
  </si>
  <si>
    <t xml:space="preserve">Угольник </t>
  </si>
  <si>
    <t>181.12.09.003</t>
  </si>
  <si>
    <t>шт</t>
  </si>
  <si>
    <t xml:space="preserve">Упор средней полки </t>
  </si>
  <si>
    <t>181.12.05.001</t>
  </si>
  <si>
    <t>ИТОГО</t>
  </si>
  <si>
    <t>Приложение №5</t>
  </si>
  <si>
    <t>к запросу котировок цен №</t>
  </si>
  <si>
    <t>Стоимость с НДС, руб.</t>
  </si>
  <si>
    <t>Предельная цена,руб.без НДС</t>
  </si>
  <si>
    <t>Внешний вид</t>
  </si>
  <si>
    <t>181.12.09.002-01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</si>
</sst>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85725</xdr:rowOff>
    </xdr:from>
    <xdr:to>
      <xdr:col>3</xdr:col>
      <xdr:colOff>1600200</xdr:colOff>
      <xdr:row>4</xdr:row>
      <xdr:rowOff>0</xdr:rowOff>
    </xdr:to>
    <xdr:pic>
      <xdr:nvPicPr>
        <xdr:cNvPr id="1032" name="Рисунок 3" descr="DSC_04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1285875"/>
          <a:ext cx="1371600" cy="4381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238126</xdr:colOff>
      <xdr:row>4</xdr:row>
      <xdr:rowOff>38896</xdr:rowOff>
    </xdr:from>
    <xdr:to>
      <xdr:col>3</xdr:col>
      <xdr:colOff>1586060</xdr:colOff>
      <xdr:row>5</xdr:row>
      <xdr:rowOff>0</xdr:rowOff>
    </xdr:to>
    <xdr:pic>
      <xdr:nvPicPr>
        <xdr:cNvPr id="1031" name="Рисунок 8" descr="DSC_04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6126" y="1839121"/>
          <a:ext cx="1347934" cy="475454"/>
        </a:xfrm>
        <a:prstGeom prst="rect">
          <a:avLst/>
        </a:prstGeom>
        <a:noFill/>
      </xdr:spPr>
    </xdr:pic>
    <xdr:clientData/>
  </xdr:twoCellAnchor>
  <xdr:twoCellAnchor>
    <xdr:from>
      <xdr:col>3</xdr:col>
      <xdr:colOff>266700</xdr:colOff>
      <xdr:row>5</xdr:row>
      <xdr:rowOff>81401</xdr:rowOff>
    </xdr:from>
    <xdr:to>
      <xdr:col>3</xdr:col>
      <xdr:colOff>1581149</xdr:colOff>
      <xdr:row>6</xdr:row>
      <xdr:rowOff>0</xdr:rowOff>
    </xdr:to>
    <xdr:pic>
      <xdr:nvPicPr>
        <xdr:cNvPr id="1030" name="Рисунок 2" descr="IMG-20190820-WA000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14700" y="2443601"/>
          <a:ext cx="1314449" cy="509723"/>
        </a:xfrm>
        <a:prstGeom prst="rect">
          <a:avLst/>
        </a:prstGeom>
        <a:noFill/>
      </xdr:spPr>
    </xdr:pic>
    <xdr:clientData/>
  </xdr:twoCellAnchor>
  <xdr:twoCellAnchor>
    <xdr:from>
      <xdr:col>3</xdr:col>
      <xdr:colOff>295275</xdr:colOff>
      <xdr:row>6</xdr:row>
      <xdr:rowOff>57151</xdr:rowOff>
    </xdr:from>
    <xdr:to>
      <xdr:col>3</xdr:col>
      <xdr:colOff>1562100</xdr:colOff>
      <xdr:row>7</xdr:row>
      <xdr:rowOff>0</xdr:rowOff>
    </xdr:to>
    <xdr:pic>
      <xdr:nvPicPr>
        <xdr:cNvPr id="1029" name="Рисунок 1" descr="IMG-20190820-WA000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43275" y="3095626"/>
          <a:ext cx="1266825" cy="447674"/>
        </a:xfrm>
        <a:prstGeom prst="rect">
          <a:avLst/>
        </a:prstGeom>
        <a:noFill/>
      </xdr:spPr>
    </xdr:pic>
    <xdr:clientData/>
  </xdr:twoCellAnchor>
  <xdr:twoCellAnchor>
    <xdr:from>
      <xdr:col>3</xdr:col>
      <xdr:colOff>304800</xdr:colOff>
      <xdr:row>7</xdr:row>
      <xdr:rowOff>75117</xdr:rowOff>
    </xdr:from>
    <xdr:to>
      <xdr:col>3</xdr:col>
      <xdr:colOff>1581149</xdr:colOff>
      <xdr:row>8</xdr:row>
      <xdr:rowOff>0</xdr:rowOff>
    </xdr:to>
    <xdr:pic>
      <xdr:nvPicPr>
        <xdr:cNvPr id="1028" name="Рисунок 4" descr="DSC_04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52800" y="4094667"/>
          <a:ext cx="1276349" cy="753558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8</xdr:row>
      <xdr:rowOff>53008</xdr:rowOff>
    </xdr:from>
    <xdr:to>
      <xdr:col>3</xdr:col>
      <xdr:colOff>1590675</xdr:colOff>
      <xdr:row>9</xdr:row>
      <xdr:rowOff>0</xdr:rowOff>
    </xdr:to>
    <xdr:pic>
      <xdr:nvPicPr>
        <xdr:cNvPr id="1027" name="Рисунок 6" descr="DSC_04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62325" y="4320208"/>
          <a:ext cx="1276350" cy="423242"/>
        </a:xfrm>
        <a:prstGeom prst="rect">
          <a:avLst/>
        </a:prstGeom>
        <a:noFill/>
      </xdr:spPr>
    </xdr:pic>
    <xdr:clientData/>
  </xdr:twoCellAnchor>
  <xdr:twoCellAnchor>
    <xdr:from>
      <xdr:col>3</xdr:col>
      <xdr:colOff>285750</xdr:colOff>
      <xdr:row>9</xdr:row>
      <xdr:rowOff>75990</xdr:rowOff>
    </xdr:from>
    <xdr:to>
      <xdr:col>3</xdr:col>
      <xdr:colOff>1571625</xdr:colOff>
      <xdr:row>9</xdr:row>
      <xdr:rowOff>685800</xdr:rowOff>
    </xdr:to>
    <xdr:pic>
      <xdr:nvPicPr>
        <xdr:cNvPr id="1026" name="Рисунок 10" descr="DSC_04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33750" y="5476665"/>
          <a:ext cx="1285875" cy="60981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276225</xdr:colOff>
      <xdr:row>10</xdr:row>
      <xdr:rowOff>66675</xdr:rowOff>
    </xdr:from>
    <xdr:to>
      <xdr:col>3</xdr:col>
      <xdr:colOff>1600200</xdr:colOff>
      <xdr:row>10</xdr:row>
      <xdr:rowOff>657224</xdr:rowOff>
    </xdr:to>
    <xdr:pic>
      <xdr:nvPicPr>
        <xdr:cNvPr id="1025" name="Рисунок 13" descr="DSC_042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24225" y="6191250"/>
          <a:ext cx="1323975" cy="590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M9" sqref="M9"/>
    </sheetView>
  </sheetViews>
  <sheetFormatPr defaultRowHeight="15"/>
  <cols>
    <col min="1" max="1" width="5.28515625" customWidth="1"/>
    <col min="2" max="2" width="21.28515625" customWidth="1"/>
    <col min="3" max="3" width="20.5703125" customWidth="1"/>
    <col min="4" max="4" width="26.7109375" customWidth="1"/>
    <col min="6" max="6" width="13.140625" customWidth="1"/>
    <col min="7" max="7" width="10.140625" customWidth="1"/>
    <col min="8" max="8" width="16.28515625" customWidth="1"/>
    <col min="10" max="10" width="6.28515625" customWidth="1"/>
  </cols>
  <sheetData>
    <row r="1" spans="1:10">
      <c r="G1" t="s">
        <v>22</v>
      </c>
    </row>
    <row r="2" spans="1:10">
      <c r="G2" t="s">
        <v>23</v>
      </c>
    </row>
    <row r="3" spans="1:10" ht="67.5" customHeight="1">
      <c r="A3" s="4" t="s">
        <v>0</v>
      </c>
      <c r="B3" s="4" t="s">
        <v>1</v>
      </c>
      <c r="C3" s="4" t="s">
        <v>2</v>
      </c>
      <c r="D3" s="4" t="s">
        <v>26</v>
      </c>
      <c r="E3" s="4" t="s">
        <v>3</v>
      </c>
      <c r="F3" s="4" t="s">
        <v>25</v>
      </c>
      <c r="G3" s="4" t="s">
        <v>4</v>
      </c>
      <c r="H3" s="4" t="s">
        <v>5</v>
      </c>
      <c r="I3" s="14" t="s">
        <v>24</v>
      </c>
      <c r="J3" s="15"/>
    </row>
    <row r="4" spans="1:10" ht="51" customHeight="1">
      <c r="A4" s="2">
        <v>1</v>
      </c>
      <c r="B4" s="3" t="s">
        <v>6</v>
      </c>
      <c r="C4" s="3" t="s">
        <v>7</v>
      </c>
      <c r="D4" s="1"/>
      <c r="E4" s="3" t="s">
        <v>18</v>
      </c>
      <c r="F4" s="9">
        <v>290</v>
      </c>
      <c r="G4" s="10">
        <v>250</v>
      </c>
      <c r="H4" s="5">
        <f>F4*G4</f>
        <v>72500</v>
      </c>
      <c r="I4" s="16">
        <f xml:space="preserve"> H4*1.2</f>
        <v>87000</v>
      </c>
      <c r="J4" s="17"/>
    </row>
    <row r="5" spans="1:10" ht="34.5" customHeight="1">
      <c r="A5" s="2">
        <v>2</v>
      </c>
      <c r="B5" s="3" t="s">
        <v>8</v>
      </c>
      <c r="C5" s="3" t="s">
        <v>27</v>
      </c>
      <c r="D5" s="1"/>
      <c r="E5" s="3" t="s">
        <v>18</v>
      </c>
      <c r="F5" s="9">
        <v>364.72</v>
      </c>
      <c r="G5" s="10">
        <v>1792</v>
      </c>
      <c r="H5" s="5">
        <f t="shared" ref="H5:H11" si="0">F5*G5</f>
        <v>653578.23999999999</v>
      </c>
      <c r="I5" s="16">
        <f>H5*1.2</f>
        <v>784293.88799999992</v>
      </c>
      <c r="J5" s="17"/>
    </row>
    <row r="6" spans="1:10" ht="46.5" customHeight="1">
      <c r="A6" s="2">
        <v>3</v>
      </c>
      <c r="B6" s="3" t="s">
        <v>9</v>
      </c>
      <c r="C6" s="3" t="s">
        <v>10</v>
      </c>
      <c r="D6" s="1"/>
      <c r="E6" s="3" t="s">
        <v>18</v>
      </c>
      <c r="F6" s="9">
        <v>1824</v>
      </c>
      <c r="G6" s="10">
        <v>220</v>
      </c>
      <c r="H6" s="5">
        <f t="shared" si="0"/>
        <v>401280</v>
      </c>
      <c r="I6" s="16">
        <f t="shared" ref="I5:I11" si="1">H6*1.2</f>
        <v>481536</v>
      </c>
      <c r="J6" s="17"/>
    </row>
    <row r="7" spans="1:10" ht="37.5" customHeight="1">
      <c r="A7" s="4">
        <v>4</v>
      </c>
      <c r="B7" s="3" t="s">
        <v>9</v>
      </c>
      <c r="C7" s="3" t="s">
        <v>11</v>
      </c>
      <c r="D7" s="1"/>
      <c r="E7" s="3" t="s">
        <v>18</v>
      </c>
      <c r="F7" s="9">
        <v>3201</v>
      </c>
      <c r="G7" s="10">
        <v>440</v>
      </c>
      <c r="H7" s="5">
        <f t="shared" si="0"/>
        <v>1408440</v>
      </c>
      <c r="I7" s="16">
        <f t="shared" si="1"/>
        <v>1690128</v>
      </c>
      <c r="J7" s="17"/>
    </row>
    <row r="8" spans="1:10" ht="38.25" customHeight="1">
      <c r="A8" s="2">
        <v>5</v>
      </c>
      <c r="B8" s="3" t="s">
        <v>12</v>
      </c>
      <c r="C8" s="3" t="s">
        <v>13</v>
      </c>
      <c r="D8" s="1"/>
      <c r="E8" s="3" t="s">
        <v>18</v>
      </c>
      <c r="F8" s="9">
        <v>302.64</v>
      </c>
      <c r="G8" s="10">
        <v>2000</v>
      </c>
      <c r="H8" s="5">
        <f t="shared" si="0"/>
        <v>605280</v>
      </c>
      <c r="I8" s="16">
        <f t="shared" si="1"/>
        <v>726336</v>
      </c>
      <c r="J8" s="17"/>
    </row>
    <row r="9" spans="1:10" ht="40.5" customHeight="1">
      <c r="A9" s="4">
        <v>7</v>
      </c>
      <c r="B9" s="3" t="s">
        <v>14</v>
      </c>
      <c r="C9" s="3" t="s">
        <v>15</v>
      </c>
      <c r="D9" s="1"/>
      <c r="E9" s="3" t="s">
        <v>18</v>
      </c>
      <c r="F9" s="9">
        <v>816.74</v>
      </c>
      <c r="G9" s="10">
        <v>1792</v>
      </c>
      <c r="H9" s="5">
        <f t="shared" si="0"/>
        <v>1463598.0800000001</v>
      </c>
      <c r="I9" s="16">
        <f t="shared" si="1"/>
        <v>1756317.696</v>
      </c>
      <c r="J9" s="17"/>
    </row>
    <row r="10" spans="1:10" ht="41.25" customHeight="1">
      <c r="A10" s="4">
        <v>8</v>
      </c>
      <c r="B10" s="3" t="s">
        <v>16</v>
      </c>
      <c r="C10" s="3" t="s">
        <v>17</v>
      </c>
      <c r="D10" s="1"/>
      <c r="E10" s="3" t="s">
        <v>18</v>
      </c>
      <c r="F10" s="9">
        <v>165</v>
      </c>
      <c r="G10" s="10">
        <v>3584</v>
      </c>
      <c r="H10" s="5">
        <f t="shared" si="0"/>
        <v>591360</v>
      </c>
      <c r="I10" s="16">
        <f t="shared" si="1"/>
        <v>709632</v>
      </c>
      <c r="J10" s="17"/>
    </row>
    <row r="11" spans="1:10" ht="39.75" customHeight="1">
      <c r="A11" s="2">
        <v>9</v>
      </c>
      <c r="B11" s="3" t="s">
        <v>19</v>
      </c>
      <c r="C11" s="3" t="s">
        <v>20</v>
      </c>
      <c r="D11" s="1"/>
      <c r="E11" s="3" t="s">
        <v>18</v>
      </c>
      <c r="F11" s="9">
        <v>207.31</v>
      </c>
      <c r="G11" s="10">
        <v>2240</v>
      </c>
      <c r="H11" s="5">
        <f t="shared" si="0"/>
        <v>464374.4</v>
      </c>
      <c r="I11" s="16">
        <f t="shared" si="1"/>
        <v>557249.28000000003</v>
      </c>
      <c r="J11" s="17"/>
    </row>
    <row r="12" spans="1:10" ht="15.75">
      <c r="A12" s="6"/>
      <c r="B12" s="6" t="s">
        <v>21</v>
      </c>
      <c r="C12" s="6"/>
      <c r="D12" s="6"/>
      <c r="E12" s="7"/>
      <c r="F12" s="7"/>
      <c r="G12" s="7"/>
      <c r="H12" s="8">
        <f>SUM(H4:H11)</f>
        <v>5660410.7200000007</v>
      </c>
      <c r="I12" s="12">
        <f>SUM(I4:J11)</f>
        <v>6792492.8640000001</v>
      </c>
      <c r="J12" s="13"/>
    </row>
    <row r="15" spans="1:10" ht="18.75">
      <c r="A15" s="11"/>
      <c r="B15" s="11"/>
      <c r="C15" s="11"/>
      <c r="D15" s="11"/>
      <c r="E15" s="11"/>
      <c r="F15" s="11"/>
      <c r="G15" s="11"/>
      <c r="H15" s="11"/>
      <c r="I15" s="11"/>
      <c r="J15" s="11"/>
    </row>
  </sheetData>
  <mergeCells count="11">
    <mergeCell ref="A15:J15"/>
    <mergeCell ref="I12:J12"/>
    <mergeCell ref="I3:J3"/>
    <mergeCell ref="I4:J4"/>
    <mergeCell ref="I5:J5"/>
    <mergeCell ref="I6:J6"/>
    <mergeCell ref="I7:J7"/>
    <mergeCell ref="I8:J8"/>
    <mergeCell ref="I9:J9"/>
    <mergeCell ref="I10:J10"/>
    <mergeCell ref="I11:J11"/>
  </mergeCells>
  <pageMargins left="0" right="0" top="0" bottom="0" header="0.31496062992125984" footer="0.31496062992125984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2019-08-26T12:27:05Z</dcterms:modified>
</cp:coreProperties>
</file>