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35" windowWidth="21075" windowHeight="9780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J22" i="1"/>
  <c r="I22"/>
  <c r="J21"/>
  <c r="I21"/>
  <c r="J20"/>
  <c r="I20"/>
  <c r="J19"/>
  <c r="I19"/>
  <c r="J18"/>
  <c r="I18"/>
  <c r="J17"/>
  <c r="I17"/>
  <c r="J16"/>
  <c r="I16"/>
  <c r="J15"/>
  <c r="I15"/>
  <c r="J14"/>
  <c r="I14"/>
  <c r="J13"/>
  <c r="I13"/>
  <c r="J12"/>
  <c r="I12"/>
  <c r="J11"/>
  <c r="I11"/>
  <c r="J10"/>
  <c r="I10"/>
  <c r="J9"/>
  <c r="I9"/>
  <c r="J8"/>
  <c r="I8"/>
  <c r="J7"/>
  <c r="I7"/>
  <c r="J6"/>
  <c r="I6"/>
  <c r="I23" s="1"/>
  <c r="J23" s="1"/>
</calcChain>
</file>

<file path=xl/sharedStrings.xml><?xml version="1.0" encoding="utf-8"?>
<sst xmlns="http://schemas.openxmlformats.org/spreadsheetml/2006/main" count="67" uniqueCount="51">
  <si>
    <t xml:space="preserve">№ п/п </t>
  </si>
  <si>
    <t>Наименование Товара</t>
  </si>
  <si>
    <t>Марка</t>
  </si>
  <si>
    <t>ГОСТ, ТУ</t>
  </si>
  <si>
    <t>Размер</t>
  </si>
  <si>
    <t>Ед. изм.</t>
  </si>
  <si>
    <t xml:space="preserve">Количество </t>
  </si>
  <si>
    <t>Стоимость      руб. с НДС</t>
  </si>
  <si>
    <t>шт</t>
  </si>
  <si>
    <t>ИТОГО:</t>
  </si>
  <si>
    <t>Цена поставки</t>
  </si>
  <si>
    <t>Агрегат компрессорно-конденсаторный</t>
  </si>
  <si>
    <t xml:space="preserve"> CAE 9460TMHR-SP</t>
  </si>
  <si>
    <t xml:space="preserve">Ареометр </t>
  </si>
  <si>
    <t>АЭ</t>
  </si>
  <si>
    <t xml:space="preserve">Бензошланг </t>
  </si>
  <si>
    <t>10,0х17,5-1,0</t>
  </si>
  <si>
    <t>пог.м</t>
  </si>
  <si>
    <t xml:space="preserve">Вытяжка </t>
  </si>
  <si>
    <t>Крона</t>
  </si>
  <si>
    <t xml:space="preserve">Манометр </t>
  </si>
  <si>
    <t>ТМ-51л.т. 1</t>
  </si>
  <si>
    <t>М20х1,5</t>
  </si>
  <si>
    <t>Модульный ковер- решетка</t>
  </si>
  <si>
    <t>м2</t>
  </si>
  <si>
    <t xml:space="preserve">Преобразователь для дефектоскопов </t>
  </si>
  <si>
    <t>Иа5.125.002</t>
  </si>
  <si>
    <t xml:space="preserve">Ремкомплект воздушного мотора </t>
  </si>
  <si>
    <t>King</t>
  </si>
  <si>
    <t xml:space="preserve">Ремкомплект гидроцилиндра </t>
  </si>
  <si>
    <t>Xtreme 180cc Graso</t>
  </si>
  <si>
    <t xml:space="preserve">Рукав </t>
  </si>
  <si>
    <t>П(VII)</t>
  </si>
  <si>
    <t>ГОСТ 18698-79</t>
  </si>
  <si>
    <t>2300мм</t>
  </si>
  <si>
    <t>ГОСТ 18698-80</t>
  </si>
  <si>
    <t>600мм</t>
  </si>
  <si>
    <t xml:space="preserve">Сегмент </t>
  </si>
  <si>
    <t xml:space="preserve">3М173Е,2001СБ </t>
  </si>
  <si>
    <t xml:space="preserve">Сепаратор </t>
  </si>
  <si>
    <t xml:space="preserve">Термометр </t>
  </si>
  <si>
    <t>DT 133</t>
  </si>
  <si>
    <t>Термометр Манометрический</t>
  </si>
  <si>
    <t xml:space="preserve">Фиксаторный диск с делительными пазами </t>
  </si>
  <si>
    <t>1В 340.721.007</t>
  </si>
  <si>
    <t xml:space="preserve">Колодка клемная </t>
  </si>
  <si>
    <t>Приложение №17</t>
  </si>
  <si>
    <t>Лот №13 "Оборудование на вагоны"</t>
  </si>
  <si>
    <t>Стоимость  руб. без НДС</t>
  </si>
  <si>
    <t>Начальник службы МТО                                           М.С. Герасимов</t>
  </si>
  <si>
    <t>к запросу котировок цен №10/ЗК-АО "ВРМ"/2018</t>
  </si>
</sst>
</file>

<file path=xl/styles.xml><?xml version="1.0" encoding="utf-8"?>
<styleSheet xmlns="http://schemas.openxmlformats.org/spreadsheetml/2006/main">
  <numFmts count="1">
    <numFmt numFmtId="164" formatCode="0.0"/>
  </numFmts>
  <fonts count="14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Helv"/>
      <charset val="204"/>
    </font>
    <font>
      <b/>
      <sz val="14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4"/>
      <name val="Arial"/>
      <family val="2"/>
      <charset val="204"/>
    </font>
    <font>
      <sz val="16"/>
      <name val="Arial"/>
      <family val="2"/>
      <charset val="204"/>
    </font>
    <font>
      <sz val="11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36">
    <xf numFmtId="0" fontId="0" fillId="0" borderId="0" xfId="0"/>
    <xf numFmtId="49" fontId="4" fillId="0" borderId="2" xfId="1" applyNumberFormat="1" applyFont="1" applyBorder="1" applyAlignment="1">
      <alignment horizontal="center" vertical="center" wrapText="1"/>
    </xf>
    <xf numFmtId="49" fontId="4" fillId="0" borderId="2" xfId="1" applyNumberFormat="1" applyFont="1" applyFill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left" vertical="top" wrapText="1"/>
    </xf>
    <xf numFmtId="0" fontId="8" fillId="0" borderId="2" xfId="0" applyFont="1" applyFill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9" fillId="0" borderId="0" xfId="0" applyFont="1"/>
    <xf numFmtId="0" fontId="3" fillId="0" borderId="0" xfId="0" applyFont="1"/>
    <xf numFmtId="0" fontId="10" fillId="0" borderId="0" xfId="0" applyFont="1" applyAlignment="1">
      <alignment horizontal="center"/>
    </xf>
    <xf numFmtId="0" fontId="10" fillId="0" borderId="0" xfId="0" applyFont="1"/>
    <xf numFmtId="0" fontId="11" fillId="0" borderId="0" xfId="0" applyFont="1"/>
    <xf numFmtId="0" fontId="4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" fontId="2" fillId="2" borderId="2" xfId="0" applyNumberFormat="1" applyFont="1" applyFill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4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/>
    </xf>
    <xf numFmtId="4" fontId="13" fillId="0" borderId="2" xfId="0" applyNumberFormat="1" applyFont="1" applyBorder="1" applyAlignment="1">
      <alignment horizontal="center" vertical="center"/>
    </xf>
    <xf numFmtId="4" fontId="1" fillId="0" borderId="2" xfId="0" applyNumberFormat="1" applyFont="1" applyFill="1" applyBorder="1" applyAlignment="1">
      <alignment horizontal="center" vertical="top" wrapText="1"/>
    </xf>
    <xf numFmtId="4" fontId="1" fillId="0" borderId="2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2" fillId="0" borderId="1" xfId="0" applyFont="1" applyBorder="1" applyAlignment="1">
      <alignment horizontal="center"/>
    </xf>
  </cellXfs>
  <cellStyles count="2">
    <cellStyle name="Обычный" xfId="0" builtinId="0"/>
    <cellStyle name="Стиль 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workbookViewId="0">
      <selection activeCell="C10" sqref="C10"/>
    </sheetView>
  </sheetViews>
  <sheetFormatPr defaultRowHeight="15"/>
  <cols>
    <col min="1" max="1" width="6.42578125" customWidth="1"/>
    <col min="2" max="2" width="25.85546875" customWidth="1"/>
    <col min="3" max="3" width="16.140625" customWidth="1"/>
    <col min="4" max="4" width="15" customWidth="1"/>
    <col min="5" max="5" width="8.42578125" customWidth="1"/>
    <col min="6" max="6" width="9.42578125" customWidth="1"/>
    <col min="7" max="7" width="11.5703125" customWidth="1"/>
    <col min="8" max="8" width="12.28515625" customWidth="1"/>
    <col min="9" max="9" width="19.7109375" customWidth="1"/>
    <col min="10" max="10" width="13.7109375" customWidth="1"/>
  </cols>
  <sheetData>
    <row r="1" spans="1:10" ht="18">
      <c r="A1" s="17"/>
      <c r="B1" s="18"/>
      <c r="C1" s="19"/>
      <c r="D1" s="18"/>
      <c r="E1" s="18"/>
      <c r="F1" s="18"/>
      <c r="G1" s="18"/>
      <c r="H1" s="34" t="s">
        <v>46</v>
      </c>
      <c r="I1" s="34"/>
      <c r="J1" s="34"/>
    </row>
    <row r="2" spans="1:10" ht="18">
      <c r="A2" s="17"/>
      <c r="B2" s="18"/>
      <c r="C2" s="19"/>
      <c r="D2" s="18"/>
      <c r="E2" s="18"/>
      <c r="F2" s="18"/>
      <c r="G2" s="18"/>
      <c r="H2" s="34" t="s">
        <v>50</v>
      </c>
      <c r="I2" s="34"/>
      <c r="J2" s="34"/>
    </row>
    <row r="3" spans="1:10" ht="20.25">
      <c r="A3" s="35" t="s">
        <v>47</v>
      </c>
      <c r="B3" s="35"/>
      <c r="C3" s="35"/>
      <c r="D3" s="35"/>
      <c r="E3" s="35"/>
      <c r="F3" s="35"/>
      <c r="G3" s="35"/>
      <c r="H3" s="35"/>
      <c r="I3" s="35"/>
      <c r="J3" s="35"/>
    </row>
    <row r="4" spans="1:10" ht="25.5">
      <c r="A4" s="20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2" t="s">
        <v>10</v>
      </c>
      <c r="I4" s="3" t="s">
        <v>48</v>
      </c>
      <c r="J4" s="3" t="s">
        <v>7</v>
      </c>
    </row>
    <row r="5" spans="1:10" ht="18.75">
      <c r="A5" s="20">
        <v>1</v>
      </c>
      <c r="B5" s="20">
        <v>2</v>
      </c>
      <c r="C5" s="21">
        <v>3</v>
      </c>
      <c r="D5" s="20">
        <v>4</v>
      </c>
      <c r="E5" s="20">
        <v>5</v>
      </c>
      <c r="F5" s="20">
        <v>6</v>
      </c>
      <c r="G5" s="20">
        <v>7</v>
      </c>
      <c r="H5" s="22">
        <v>8</v>
      </c>
      <c r="I5" s="20">
        <v>9</v>
      </c>
      <c r="J5" s="20">
        <v>10</v>
      </c>
    </row>
    <row r="6" spans="1:10" ht="30">
      <c r="A6" s="23">
        <v>1</v>
      </c>
      <c r="B6" s="7" t="s">
        <v>11</v>
      </c>
      <c r="C6" s="7" t="s">
        <v>12</v>
      </c>
      <c r="D6" s="7"/>
      <c r="E6" s="5"/>
      <c r="F6" s="5" t="s">
        <v>8</v>
      </c>
      <c r="G6" s="10">
        <v>5</v>
      </c>
      <c r="H6" s="28">
        <v>14974.52</v>
      </c>
      <c r="I6" s="29">
        <f>H6*G6</f>
        <v>74872.600000000006</v>
      </c>
      <c r="J6" s="29">
        <f>H6*G6*1.18</f>
        <v>88349.668000000005</v>
      </c>
    </row>
    <row r="7" spans="1:10" ht="15.75">
      <c r="A7" s="23">
        <v>2</v>
      </c>
      <c r="B7" s="8" t="s">
        <v>13</v>
      </c>
      <c r="C7" s="6" t="s">
        <v>14</v>
      </c>
      <c r="D7" s="6"/>
      <c r="E7" s="6"/>
      <c r="F7" s="5" t="s">
        <v>8</v>
      </c>
      <c r="G7" s="24">
        <v>5</v>
      </c>
      <c r="H7" s="30">
        <v>253</v>
      </c>
      <c r="I7" s="29">
        <f>G7*H7</f>
        <v>1265</v>
      </c>
      <c r="J7" s="29">
        <f t="shared" ref="J7:J22" si="0">H7*G7*1.18</f>
        <v>1492.6999999999998</v>
      </c>
    </row>
    <row r="8" spans="1:10" ht="28.5" customHeight="1">
      <c r="A8" s="23">
        <v>3</v>
      </c>
      <c r="B8" s="7" t="s">
        <v>15</v>
      </c>
      <c r="C8" s="7"/>
      <c r="D8" s="7"/>
      <c r="E8" s="7" t="s">
        <v>16</v>
      </c>
      <c r="F8" s="7" t="s">
        <v>17</v>
      </c>
      <c r="G8" s="25">
        <v>31.2</v>
      </c>
      <c r="H8" s="28">
        <v>97.66</v>
      </c>
      <c r="I8" s="29">
        <f>H8*G8</f>
        <v>3046.9919999999997</v>
      </c>
      <c r="J8" s="29">
        <f t="shared" si="0"/>
        <v>3595.4505599999993</v>
      </c>
    </row>
    <row r="9" spans="1:10" ht="15.75">
      <c r="A9" s="23">
        <v>4</v>
      </c>
      <c r="B9" s="7" t="s">
        <v>18</v>
      </c>
      <c r="C9" s="7" t="s">
        <v>19</v>
      </c>
      <c r="D9" s="7"/>
      <c r="E9" s="7"/>
      <c r="F9" s="5" t="s">
        <v>8</v>
      </c>
      <c r="G9" s="10">
        <v>5</v>
      </c>
      <c r="H9" s="30">
        <v>2562.75</v>
      </c>
      <c r="I9" s="29">
        <f>H9*G9</f>
        <v>12813.75</v>
      </c>
      <c r="J9" s="29">
        <f t="shared" si="0"/>
        <v>15120.224999999999</v>
      </c>
    </row>
    <row r="10" spans="1:10" ht="30">
      <c r="A10" s="23">
        <v>5</v>
      </c>
      <c r="B10" s="7" t="s">
        <v>20</v>
      </c>
      <c r="C10" s="5" t="s">
        <v>21</v>
      </c>
      <c r="D10" s="4"/>
      <c r="E10" s="7" t="s">
        <v>22</v>
      </c>
      <c r="F10" s="5" t="s">
        <v>8</v>
      </c>
      <c r="G10" s="10">
        <v>5</v>
      </c>
      <c r="H10" s="31">
        <v>680</v>
      </c>
      <c r="I10" s="29">
        <f t="shared" ref="I10:I22" si="1">H10*G10</f>
        <v>3400</v>
      </c>
      <c r="J10" s="29">
        <f t="shared" si="0"/>
        <v>4012</v>
      </c>
    </row>
    <row r="11" spans="1:10" ht="30">
      <c r="A11" s="23">
        <v>6</v>
      </c>
      <c r="B11" s="7" t="s">
        <v>23</v>
      </c>
      <c r="C11" s="7"/>
      <c r="D11" s="7"/>
      <c r="E11" s="9"/>
      <c r="F11" s="5" t="s">
        <v>24</v>
      </c>
      <c r="G11" s="10">
        <v>36</v>
      </c>
      <c r="H11" s="28">
        <v>2280</v>
      </c>
      <c r="I11" s="29">
        <f t="shared" si="1"/>
        <v>82080</v>
      </c>
      <c r="J11" s="29">
        <f t="shared" si="0"/>
        <v>96854.399999999994</v>
      </c>
    </row>
    <row r="12" spans="1:10" ht="30">
      <c r="A12" s="23">
        <v>7</v>
      </c>
      <c r="B12" s="7" t="s">
        <v>25</v>
      </c>
      <c r="C12" s="7" t="s">
        <v>26</v>
      </c>
      <c r="D12" s="7"/>
      <c r="E12" s="9"/>
      <c r="F12" s="5" t="s">
        <v>8</v>
      </c>
      <c r="G12" s="10">
        <v>2</v>
      </c>
      <c r="H12" s="28">
        <v>29886.7</v>
      </c>
      <c r="I12" s="29">
        <f t="shared" si="1"/>
        <v>59773.4</v>
      </c>
      <c r="J12" s="29">
        <f t="shared" si="0"/>
        <v>70532.611999999994</v>
      </c>
    </row>
    <row r="13" spans="1:10" ht="30">
      <c r="A13" s="23">
        <v>8</v>
      </c>
      <c r="B13" s="6" t="s">
        <v>27</v>
      </c>
      <c r="C13" s="5" t="s">
        <v>28</v>
      </c>
      <c r="D13" s="5"/>
      <c r="E13" s="9"/>
      <c r="F13" s="5" t="s">
        <v>8</v>
      </c>
      <c r="G13" s="10">
        <v>5</v>
      </c>
      <c r="H13" s="28">
        <v>6665.85</v>
      </c>
      <c r="I13" s="29">
        <f t="shared" si="1"/>
        <v>33329.25</v>
      </c>
      <c r="J13" s="29">
        <f t="shared" si="0"/>
        <v>39328.514999999999</v>
      </c>
    </row>
    <row r="14" spans="1:10" ht="30">
      <c r="A14" s="23">
        <v>9</v>
      </c>
      <c r="B14" s="7" t="s">
        <v>29</v>
      </c>
      <c r="C14" s="4" t="s">
        <v>30</v>
      </c>
      <c r="D14" s="5"/>
      <c r="E14" s="9"/>
      <c r="F14" s="5" t="s">
        <v>8</v>
      </c>
      <c r="G14" s="10">
        <v>2</v>
      </c>
      <c r="H14" s="28">
        <v>9413.77</v>
      </c>
      <c r="I14" s="29">
        <f t="shared" si="1"/>
        <v>18827.54</v>
      </c>
      <c r="J14" s="29">
        <f t="shared" si="0"/>
        <v>22216.497200000002</v>
      </c>
    </row>
    <row r="15" spans="1:10" ht="30">
      <c r="A15" s="23">
        <v>10</v>
      </c>
      <c r="B15" s="7" t="s">
        <v>31</v>
      </c>
      <c r="C15" s="7" t="s">
        <v>32</v>
      </c>
      <c r="D15" s="7" t="s">
        <v>33</v>
      </c>
      <c r="E15" s="7" t="s">
        <v>34</v>
      </c>
      <c r="F15" s="5" t="s">
        <v>8</v>
      </c>
      <c r="G15" s="10">
        <v>5</v>
      </c>
      <c r="H15" s="28">
        <v>2250</v>
      </c>
      <c r="I15" s="29">
        <f t="shared" si="1"/>
        <v>11250</v>
      </c>
      <c r="J15" s="29">
        <f t="shared" si="0"/>
        <v>13275</v>
      </c>
    </row>
    <row r="16" spans="1:10" ht="22.5" customHeight="1">
      <c r="A16" s="23">
        <v>11</v>
      </c>
      <c r="B16" s="7" t="s">
        <v>31</v>
      </c>
      <c r="C16" s="7" t="s">
        <v>32</v>
      </c>
      <c r="D16" s="7" t="s">
        <v>35</v>
      </c>
      <c r="E16" s="7" t="s">
        <v>36</v>
      </c>
      <c r="F16" s="5" t="s">
        <v>8</v>
      </c>
      <c r="G16" s="10">
        <v>5</v>
      </c>
      <c r="H16" s="28">
        <v>1080</v>
      </c>
      <c r="I16" s="29">
        <f t="shared" si="1"/>
        <v>5400</v>
      </c>
      <c r="J16" s="29">
        <f t="shared" si="0"/>
        <v>6372</v>
      </c>
    </row>
    <row r="17" spans="1:10" ht="18.75" customHeight="1">
      <c r="A17" s="23">
        <v>12</v>
      </c>
      <c r="B17" s="7" t="s">
        <v>37</v>
      </c>
      <c r="C17" s="7" t="s">
        <v>38</v>
      </c>
      <c r="D17" s="7"/>
      <c r="E17" s="9"/>
      <c r="F17" s="5" t="s">
        <v>8</v>
      </c>
      <c r="G17" s="10">
        <v>5</v>
      </c>
      <c r="H17" s="28">
        <v>39255.25</v>
      </c>
      <c r="I17" s="29">
        <f t="shared" si="1"/>
        <v>196276.25</v>
      </c>
      <c r="J17" s="29">
        <f t="shared" si="0"/>
        <v>231605.97499999998</v>
      </c>
    </row>
    <row r="18" spans="1:10" ht="15.75">
      <c r="A18" s="23">
        <v>13</v>
      </c>
      <c r="B18" s="7" t="s">
        <v>39</v>
      </c>
      <c r="C18" s="7">
        <v>4930952101</v>
      </c>
      <c r="D18" s="7"/>
      <c r="E18" s="9"/>
      <c r="F18" s="5" t="s">
        <v>8</v>
      </c>
      <c r="G18" s="10">
        <v>5</v>
      </c>
      <c r="H18" s="28">
        <v>36012.51</v>
      </c>
      <c r="I18" s="29">
        <f t="shared" si="1"/>
        <v>180062.55000000002</v>
      </c>
      <c r="J18" s="29">
        <f t="shared" si="0"/>
        <v>212473.80900000001</v>
      </c>
    </row>
    <row r="19" spans="1:10" ht="15.75">
      <c r="A19" s="23">
        <v>14</v>
      </c>
      <c r="B19" s="7" t="s">
        <v>40</v>
      </c>
      <c r="C19" s="7" t="s">
        <v>41</v>
      </c>
      <c r="D19" s="7"/>
      <c r="E19" s="9"/>
      <c r="F19" s="5" t="s">
        <v>8</v>
      </c>
      <c r="G19" s="10">
        <v>8</v>
      </c>
      <c r="H19" s="28">
        <v>1484.87</v>
      </c>
      <c r="I19" s="29">
        <f t="shared" si="1"/>
        <v>11878.96</v>
      </c>
      <c r="J19" s="29">
        <f t="shared" si="0"/>
        <v>14017.172799999998</v>
      </c>
    </row>
    <row r="20" spans="1:10" ht="30">
      <c r="A20" s="23">
        <v>15</v>
      </c>
      <c r="B20" s="7" t="s">
        <v>42</v>
      </c>
      <c r="C20" s="7"/>
      <c r="D20" s="7"/>
      <c r="E20" s="9"/>
      <c r="F20" s="5" t="s">
        <v>8</v>
      </c>
      <c r="G20" s="10">
        <v>5</v>
      </c>
      <c r="H20" s="28">
        <v>27770.639999999999</v>
      </c>
      <c r="I20" s="29">
        <f t="shared" si="1"/>
        <v>138853.20000000001</v>
      </c>
      <c r="J20" s="29">
        <f t="shared" si="0"/>
        <v>163846.77600000001</v>
      </c>
    </row>
    <row r="21" spans="1:10" ht="30">
      <c r="A21" s="23">
        <v>16</v>
      </c>
      <c r="B21" s="7" t="s">
        <v>43</v>
      </c>
      <c r="C21" s="7" t="s">
        <v>44</v>
      </c>
      <c r="D21" s="7"/>
      <c r="E21" s="9"/>
      <c r="F21" s="5" t="s">
        <v>8</v>
      </c>
      <c r="G21" s="10">
        <v>5</v>
      </c>
      <c r="H21" s="28">
        <v>22497.13</v>
      </c>
      <c r="I21" s="29">
        <f t="shared" si="1"/>
        <v>112485.65000000001</v>
      </c>
      <c r="J21" s="29">
        <f t="shared" si="0"/>
        <v>132733.06700000001</v>
      </c>
    </row>
    <row r="22" spans="1:10" ht="15.75">
      <c r="A22" s="23">
        <v>17</v>
      </c>
      <c r="B22" s="7" t="s">
        <v>45</v>
      </c>
      <c r="C22" s="7">
        <v>2.5</v>
      </c>
      <c r="D22" s="7"/>
      <c r="E22" s="9"/>
      <c r="F22" s="5" t="s">
        <v>8</v>
      </c>
      <c r="G22" s="10">
        <v>500</v>
      </c>
      <c r="H22" s="28">
        <v>21.25</v>
      </c>
      <c r="I22" s="29">
        <f t="shared" si="1"/>
        <v>10625</v>
      </c>
      <c r="J22" s="29">
        <f t="shared" si="0"/>
        <v>12537.5</v>
      </c>
    </row>
    <row r="23" spans="1:10" ht="15.75">
      <c r="A23" s="26"/>
      <c r="B23" s="12" t="s">
        <v>9</v>
      </c>
      <c r="C23" s="12"/>
      <c r="D23" s="12"/>
      <c r="E23" s="11"/>
      <c r="F23" s="27"/>
      <c r="G23" s="13"/>
      <c r="H23" s="32"/>
      <c r="I23" s="33">
        <f>SUM(I6:I22)</f>
        <v>956240.14199999988</v>
      </c>
      <c r="J23" s="33">
        <f>I23*1.18</f>
        <v>1128363.3675599997</v>
      </c>
    </row>
    <row r="24" spans="1:10" ht="18.75">
      <c r="A24" s="14"/>
      <c r="B24" s="15"/>
      <c r="C24" s="16"/>
      <c r="D24" s="15"/>
      <c r="E24" s="15"/>
      <c r="F24" s="15"/>
      <c r="G24" s="15"/>
      <c r="H24" s="15"/>
      <c r="I24" s="15"/>
      <c r="J24" s="15"/>
    </row>
    <row r="25" spans="1:10" ht="18.75">
      <c r="A25" s="17"/>
      <c r="B25" s="16" t="s">
        <v>49</v>
      </c>
      <c r="C25" s="16"/>
      <c r="D25" s="16"/>
      <c r="E25" s="18"/>
      <c r="F25" s="18"/>
      <c r="G25" s="18"/>
      <c r="H25" s="18"/>
      <c r="I25" s="18"/>
      <c r="J25" s="18"/>
    </row>
  </sheetData>
  <mergeCells count="3">
    <mergeCell ref="H1:J1"/>
    <mergeCell ref="H2:J2"/>
    <mergeCell ref="A3:J3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ВВРЗ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Акатова В В</dc:creator>
  <cp:lastModifiedBy>Акатова В В</cp:lastModifiedBy>
  <dcterms:created xsi:type="dcterms:W3CDTF">2018-04-06T10:38:23Z</dcterms:created>
  <dcterms:modified xsi:type="dcterms:W3CDTF">2018-04-06T12:44:42Z</dcterms:modified>
</cp:coreProperties>
</file>