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R:\Иванова Н.Л\Конкурсы\2023\Кабельно-проводниковая\"/>
    </mc:Choice>
  </mc:AlternateContent>
  <xr:revisionPtr revIDLastSave="0" documentId="13_ncr:1_{05F45733-F805-41CD-8228-282B3E3C7F9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лот 21" sheetId="1" r:id="rId1"/>
  </sheets>
  <definedNames>
    <definedName name="_xlnm.Print_Titles" localSheetId="0">'лот 21'!$6:$6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9" i="1" l="1"/>
  <c r="I9" i="1" s="1"/>
  <c r="H8" i="1" l="1"/>
  <c r="I8" i="1" s="1"/>
  <c r="H7" i="1"/>
  <c r="I7" i="1" l="1"/>
  <c r="H38" i="1"/>
  <c r="I38" i="1" s="1"/>
</calcChain>
</file>

<file path=xl/sharedStrings.xml><?xml version="1.0" encoding="utf-8"?>
<sst xmlns="http://schemas.openxmlformats.org/spreadsheetml/2006/main" count="169" uniqueCount="56">
  <si>
    <t xml:space="preserve">№ п/п </t>
  </si>
  <si>
    <t>Наименование Товара</t>
  </si>
  <si>
    <t>Марка</t>
  </si>
  <si>
    <t>ГОСТ, ТУ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</si>
  <si>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</si>
  <si>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</si>
  <si>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</si>
  <si>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</si>
  <si>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</si>
  <si>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</si>
  <si>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>В.В. Ракитин</t>
  </si>
  <si>
    <t xml:space="preserve"> ТРАНСКАБ-Patch SF/UTP Cat5e ZHнг(А)-HF 2х2х0,6</t>
  </si>
  <si>
    <t xml:space="preserve">Кабель </t>
  </si>
  <si>
    <t>ТУ 3574-402-00217053-2011</t>
  </si>
  <si>
    <t>ТУ 3574-402-00217053-2012</t>
  </si>
  <si>
    <t>м</t>
  </si>
  <si>
    <t xml:space="preserve">Провод </t>
  </si>
  <si>
    <t xml:space="preserve"> ТРАНСКАБ-Patch SF/UTP Cat5e ZHнг(А)-HF 4х2х0,6</t>
  </si>
  <si>
    <t>Провод</t>
  </si>
  <si>
    <t xml:space="preserve">Заместитель     директора                                                     </t>
  </si>
  <si>
    <r>
      <t xml:space="preserve">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  <charset val="204"/>
      </rPr>
      <t xml:space="preserve"> ИТОГО :</t>
    </r>
  </si>
  <si>
    <t xml:space="preserve"> ТРАНСКАБ-Patch SF/UTP Cat5e ZHнг(А)-HF 4х2х0,48</t>
  </si>
  <si>
    <t xml:space="preserve">ИНТРАНС-ПМПнг(А)-HF 1,5 </t>
  </si>
  <si>
    <t xml:space="preserve">ИНТРАНС-ПМПнг(А)-HF 1,0 </t>
  </si>
  <si>
    <t xml:space="preserve">ИНТРАНС-ПМПнг(А)-HF 4,0 </t>
  </si>
  <si>
    <t xml:space="preserve">ИНТРАНС-ПМПнг(А)-HF 2,5 </t>
  </si>
  <si>
    <t>ТУ 3465-328-00124503-2013</t>
  </si>
  <si>
    <t xml:space="preserve">ИНТРАНС-ПМПнг(А)-HF 0,75 </t>
  </si>
  <si>
    <t>ТУ 3465-328-001245503-20</t>
  </si>
  <si>
    <t xml:space="preserve"> ТУ 16.К02-58-2013</t>
  </si>
  <si>
    <t xml:space="preserve"> ТУ 16.К02-60-2013</t>
  </si>
  <si>
    <t xml:space="preserve"> ИНТРАНС-КМППнг(А)-HF 1×16 </t>
  </si>
  <si>
    <t xml:space="preserve"> ИНТРАНС-КМППнг(А)-HF 4×1,5 </t>
  </si>
  <si>
    <t xml:space="preserve"> ИНТРАНС-КМППнг(А)-HF 1×10 </t>
  </si>
  <si>
    <t xml:space="preserve"> ИНТРАНС-КМППнг(А)-HF 1×25 </t>
  </si>
  <si>
    <t xml:space="preserve"> ИНТРАНС-КМППнг(А)-HF 1×50</t>
  </si>
  <si>
    <t xml:space="preserve"> ИНТРАНС-КМППнг(А)-HF 2×0,75 </t>
  </si>
  <si>
    <t xml:space="preserve"> ИНТРАНС-ППСКОнг(А)-HF 10 660 </t>
  </si>
  <si>
    <t xml:space="preserve"> ИНТРАНС-ППСКОнг(А)-HF 16 660 </t>
  </si>
  <si>
    <t xml:space="preserve"> ИНТРАНС-ППСКОнг(А)-HF 70 660 </t>
  </si>
  <si>
    <t xml:space="preserve"> ИНТРАНС-ППСКОнг(А)-HF 95 660 </t>
  </si>
  <si>
    <t xml:space="preserve">ИНТРАНС-ППСТПнг(А)-HF 1,5 мм 1000 </t>
  </si>
  <si>
    <t xml:space="preserve"> ИНТРАНС-ППСТПнг(А)-HF 10,0 мм 1000 </t>
  </si>
  <si>
    <t xml:space="preserve"> ИНТРАНС-ППСТПнг(А)-HF 16,0 мм 1000 </t>
  </si>
  <si>
    <t xml:space="preserve"> ИНТРАНС-ППСТПнг(А)-HF 25,0 мм 1000 </t>
  </si>
  <si>
    <t xml:space="preserve"> ИНТРАНС-ППСТПнг(А)-HF 35,0 мм 1000 </t>
  </si>
  <si>
    <t xml:space="preserve"> ИНТРАНС-ППСТПнг(А)-HF 50,0 мм 1000 </t>
  </si>
  <si>
    <t xml:space="preserve"> ИНТРАНС-ППСТПнг(А)-HF 4,0 мм 4000 </t>
  </si>
  <si>
    <t xml:space="preserve"> ИНТРАНС-ППСТПнг(А)-HF 70,0 мм 1000 </t>
  </si>
  <si>
    <t xml:space="preserve"> ИНТРАНС-ППСТПнг(А)-HF 95,0 мм 1000 </t>
  </si>
  <si>
    <t xml:space="preserve"> ИНТРАНС-ППСТПнг(А)-HF 10,0 мм 4000 </t>
  </si>
  <si>
    <t xml:space="preserve"> ИНТРАНС-ППСТПнг(А)-HF 95,0 мм 4000 </t>
  </si>
  <si>
    <t>ИНТРАНС- ППСКлнг(А)-HFLTх 95 1000</t>
  </si>
  <si>
    <t>март-декабрь 2023г.</t>
  </si>
  <si>
    <t>Приложение № 5 к № ЗК/15 -ВВРЗ/2023/ОМТО</t>
  </si>
  <si>
    <t xml:space="preserve">ИНТРАНС-ПМПнг(А)-HF 6,0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</si>
</sst>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8"/>
      <name val="Arial"/>
      <family val="2"/>
    </font>
    <font>
      <sz val="16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40">
    <xf numFmtId="0" fontId="0" fillId="0" borderId="0" xfId="0"/>
    <xf numFmtId="0" fontId="3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64" fontId="9" fillId="0" borderId="2" xfId="1" applyNumberFormat="1" applyFont="1" applyFill="1" applyBorder="1" applyAlignment="1">
      <alignment horizontal="center" vertical="center" wrapText="1"/>
    </xf>
    <xf numFmtId="0" fontId="0" fillId="2" borderId="0" xfId="0" applyFill="1"/>
    <xf numFmtId="0" fontId="7" fillId="0" borderId="2" xfId="0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readingOrder="1"/>
    </xf>
    <xf numFmtId="0" fontId="2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 readingOrder="1"/>
    </xf>
    <xf numFmtId="0" fontId="12" fillId="0" borderId="0" xfId="0" applyFont="1" applyAlignment="1">
      <alignment horizontal="center" vertical="center" readingOrder="1"/>
    </xf>
    <xf numFmtId="0" fontId="9" fillId="0" borderId="0" xfId="0" applyFont="1" applyBorder="1" applyAlignment="1">
      <alignment horizontal="center" vertical="center" readingOrder="1"/>
    </xf>
    <xf numFmtId="0" fontId="0" fillId="0" borderId="0" xfId="0" applyAlignment="1">
      <alignment horizontal="center" vertical="center" readingOrder="1"/>
    </xf>
    <xf numFmtId="0" fontId="5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2"/>
  <dimension ref="A1:K44"/>
  <sheetViews>
    <sheetView tabSelected="1" zoomScaleNormal="100" zoomScaleSheetLayoutView="100" workbookViewId="0">
      <selection activeCell="C17" sqref="C17"/>
    </sheetView>
  </sheetViews>
  <sheetFormatPr defaultRowHeight="11.25" x14ac:dyDescent="0.2"/>
  <cols>
    <col min="1" max="1" width="5.6640625" customWidth="1"/>
    <col min="2" max="2" width="14.83203125" customWidth="1"/>
    <col min="3" max="3" width="51.1640625" customWidth="1"/>
    <col min="4" max="4" width="33.1640625" customWidth="1"/>
    <col min="5" max="5" width="6.5" customWidth="1"/>
    <col min="6" max="6" width="15.83203125" customWidth="1"/>
    <col min="7" max="7" width="14.1640625" customWidth="1"/>
    <col min="8" max="8" width="17" customWidth="1"/>
    <col min="9" max="9" width="16.83203125" customWidth="1"/>
    <col min="10" max="10" width="16.6640625" customWidth="1"/>
    <col min="11" max="11" width="33" customWidth="1"/>
  </cols>
  <sheetData>
    <row r="1" spans="1:11" ht="11.25" customHeight="1" x14ac:dyDescent="0.2">
      <c r="A1" s="6"/>
      <c r="B1" s="6"/>
      <c r="C1" s="6"/>
      <c r="D1" s="6"/>
      <c r="E1" s="6"/>
      <c r="F1" s="6"/>
      <c r="G1" s="6"/>
      <c r="H1" s="32" t="s">
        <v>54</v>
      </c>
      <c r="I1" s="32"/>
      <c r="J1" s="32"/>
      <c r="K1" s="32"/>
    </row>
    <row r="2" spans="1:11" x14ac:dyDescent="0.2">
      <c r="A2" s="6"/>
      <c r="B2" s="6"/>
      <c r="C2" s="6"/>
      <c r="D2" s="6"/>
      <c r="E2" s="6"/>
      <c r="F2" s="6"/>
      <c r="G2" s="6"/>
      <c r="H2" s="32"/>
      <c r="I2" s="32"/>
      <c r="J2" s="32"/>
      <c r="K2" s="32"/>
    </row>
    <row r="3" spans="1:11" ht="10.5" customHeight="1" x14ac:dyDescent="0.2">
      <c r="A3" s="6"/>
      <c r="B3" s="6"/>
      <c r="C3" s="6"/>
      <c r="D3" s="6"/>
      <c r="E3" s="6"/>
      <c r="F3" s="6"/>
      <c r="G3" s="6"/>
      <c r="H3" s="32"/>
      <c r="I3" s="32"/>
      <c r="J3" s="32"/>
      <c r="K3" s="32"/>
    </row>
    <row r="4" spans="1:11" ht="1.5" hidden="1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20.25" hidden="1" x14ac:dyDescent="0.3">
      <c r="A5" s="33"/>
      <c r="B5" s="34"/>
      <c r="C5" s="34"/>
      <c r="D5" s="34"/>
      <c r="E5" s="34"/>
      <c r="F5" s="34"/>
      <c r="G5" s="34"/>
      <c r="H5" s="34"/>
      <c r="I5" s="34"/>
      <c r="J5" s="34"/>
      <c r="K5" s="6"/>
    </row>
    <row r="6" spans="1:11" ht="33.75" x14ac:dyDescent="0.2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9</v>
      </c>
      <c r="K6" s="27"/>
    </row>
    <row r="7" spans="1:11" ht="35.25" customHeight="1" x14ac:dyDescent="0.2">
      <c r="A7" s="13">
        <v>1</v>
      </c>
      <c r="B7" s="24" t="s">
        <v>12</v>
      </c>
      <c r="C7" s="24" t="s">
        <v>11</v>
      </c>
      <c r="D7" s="14" t="s">
        <v>13</v>
      </c>
      <c r="E7" s="18" t="s">
        <v>15</v>
      </c>
      <c r="F7" s="19">
        <v>20000</v>
      </c>
      <c r="G7" s="20">
        <v>126.63</v>
      </c>
      <c r="H7" s="21">
        <f>F7*G7</f>
        <v>2532600</v>
      </c>
      <c r="I7" s="21">
        <f>H7*1.2</f>
        <v>3039120</v>
      </c>
      <c r="J7" s="18" t="s">
        <v>53</v>
      </c>
      <c r="K7" s="6"/>
    </row>
    <row r="8" spans="1:11" ht="32.25" customHeight="1" x14ac:dyDescent="0.2">
      <c r="A8" s="16">
        <v>2</v>
      </c>
      <c r="B8" s="24" t="s">
        <v>12</v>
      </c>
      <c r="C8" s="24" t="s">
        <v>17</v>
      </c>
      <c r="D8" s="14" t="s">
        <v>14</v>
      </c>
      <c r="E8" s="18" t="s">
        <v>15</v>
      </c>
      <c r="F8" s="22">
        <v>6000</v>
      </c>
      <c r="G8" s="22">
        <v>207.37</v>
      </c>
      <c r="H8" s="21">
        <f t="shared" ref="H8" si="0">F8*G8</f>
        <v>1244220</v>
      </c>
      <c r="I8" s="21">
        <f t="shared" ref="I8:I38" si="1">H8*1.2</f>
        <v>1493064</v>
      </c>
      <c r="J8" s="18" t="s">
        <v>53</v>
      </c>
      <c r="K8" s="6"/>
    </row>
    <row r="9" spans="1:11" s="6" customFormat="1" ht="32.25" customHeight="1" x14ac:dyDescent="0.2">
      <c r="A9" s="16">
        <v>3</v>
      </c>
      <c r="B9" s="24" t="s">
        <v>12</v>
      </c>
      <c r="C9" s="24" t="s">
        <v>21</v>
      </c>
      <c r="D9" s="14" t="s">
        <v>14</v>
      </c>
      <c r="E9" s="18" t="s">
        <v>15</v>
      </c>
      <c r="F9" s="22">
        <v>6000</v>
      </c>
      <c r="G9" s="22">
        <v>225.58</v>
      </c>
      <c r="H9" s="21">
        <f t="shared" ref="H9:H37" si="2">F9*G9</f>
        <v>1353480</v>
      </c>
      <c r="I9" s="21">
        <f t="shared" ref="I9:I37" si="3">H9*1.2</f>
        <v>1624176</v>
      </c>
      <c r="J9" s="18" t="s">
        <v>53</v>
      </c>
    </row>
    <row r="10" spans="1:11" s="6" customFormat="1" ht="30" customHeight="1" x14ac:dyDescent="0.2">
      <c r="A10" s="16">
        <v>4</v>
      </c>
      <c r="B10" s="24" t="s">
        <v>16</v>
      </c>
      <c r="C10" s="24" t="s">
        <v>27</v>
      </c>
      <c r="D10" s="14" t="s">
        <v>26</v>
      </c>
      <c r="E10" s="18" t="s">
        <v>15</v>
      </c>
      <c r="F10" s="22">
        <v>400000</v>
      </c>
      <c r="G10" s="22">
        <v>27.3</v>
      </c>
      <c r="H10" s="21">
        <f t="shared" si="2"/>
        <v>10920000</v>
      </c>
      <c r="I10" s="21">
        <f t="shared" si="3"/>
        <v>13104000</v>
      </c>
      <c r="J10" s="18" t="s">
        <v>53</v>
      </c>
    </row>
    <row r="11" spans="1:11" s="6" customFormat="1" ht="27" customHeight="1" x14ac:dyDescent="0.2">
      <c r="A11" s="16">
        <v>5</v>
      </c>
      <c r="B11" s="24" t="s">
        <v>16</v>
      </c>
      <c r="C11" s="24" t="s">
        <v>23</v>
      </c>
      <c r="D11" s="14" t="s">
        <v>26</v>
      </c>
      <c r="E11" s="18" t="s">
        <v>15</v>
      </c>
      <c r="F11" s="22">
        <v>500000</v>
      </c>
      <c r="G11" s="22">
        <v>31.29</v>
      </c>
      <c r="H11" s="21">
        <f t="shared" si="2"/>
        <v>15645000</v>
      </c>
      <c r="I11" s="21">
        <f t="shared" si="3"/>
        <v>18774000</v>
      </c>
      <c r="J11" s="18" t="s">
        <v>53</v>
      </c>
    </row>
    <row r="12" spans="1:11" s="6" customFormat="1" ht="27" customHeight="1" x14ac:dyDescent="0.2">
      <c r="A12" s="16">
        <v>6</v>
      </c>
      <c r="B12" s="24" t="s">
        <v>16</v>
      </c>
      <c r="C12" s="24" t="s">
        <v>22</v>
      </c>
      <c r="D12" s="14" t="s">
        <v>26</v>
      </c>
      <c r="E12" s="18" t="s">
        <v>15</v>
      </c>
      <c r="F12" s="22">
        <v>1300000</v>
      </c>
      <c r="G12" s="22">
        <v>43.05</v>
      </c>
      <c r="H12" s="21">
        <f t="shared" si="2"/>
        <v>55965000</v>
      </c>
      <c r="I12" s="21">
        <f t="shared" si="3"/>
        <v>67158000</v>
      </c>
      <c r="J12" s="18" t="s">
        <v>53</v>
      </c>
    </row>
    <row r="13" spans="1:11" s="6" customFormat="1" ht="28.5" customHeight="1" x14ac:dyDescent="0.2">
      <c r="A13" s="16">
        <v>7</v>
      </c>
      <c r="B13" s="24" t="s">
        <v>16</v>
      </c>
      <c r="C13" s="24" t="s">
        <v>25</v>
      </c>
      <c r="D13" s="14" t="s">
        <v>26</v>
      </c>
      <c r="E13" s="18" t="s">
        <v>15</v>
      </c>
      <c r="F13" s="22">
        <v>200000</v>
      </c>
      <c r="G13" s="22">
        <v>75</v>
      </c>
      <c r="H13" s="21">
        <f t="shared" si="2"/>
        <v>15000000</v>
      </c>
      <c r="I13" s="21">
        <f t="shared" si="3"/>
        <v>18000000</v>
      </c>
      <c r="J13" s="18" t="s">
        <v>53</v>
      </c>
    </row>
    <row r="14" spans="1:11" s="6" customFormat="1" ht="30.75" customHeight="1" x14ac:dyDescent="0.2">
      <c r="A14" s="16">
        <v>8</v>
      </c>
      <c r="B14" s="24" t="s">
        <v>18</v>
      </c>
      <c r="C14" s="24" t="s">
        <v>24</v>
      </c>
      <c r="D14" s="14" t="s">
        <v>28</v>
      </c>
      <c r="E14" s="18" t="s">
        <v>15</v>
      </c>
      <c r="F14" s="22">
        <v>100000</v>
      </c>
      <c r="G14" s="22">
        <v>127.58</v>
      </c>
      <c r="H14" s="21">
        <f t="shared" si="2"/>
        <v>12758000</v>
      </c>
      <c r="I14" s="21">
        <f t="shared" si="3"/>
        <v>15309600</v>
      </c>
      <c r="J14" s="18" t="s">
        <v>53</v>
      </c>
    </row>
    <row r="15" spans="1:11" s="6" customFormat="1" ht="27.75" customHeight="1" x14ac:dyDescent="0.2">
      <c r="A15" s="16">
        <v>9</v>
      </c>
      <c r="B15" s="24" t="s">
        <v>16</v>
      </c>
      <c r="C15" s="24" t="s">
        <v>55</v>
      </c>
      <c r="D15" s="14" t="s">
        <v>28</v>
      </c>
      <c r="E15" s="18" t="s">
        <v>15</v>
      </c>
      <c r="F15" s="22">
        <v>100000</v>
      </c>
      <c r="G15" s="22">
        <v>194.78</v>
      </c>
      <c r="H15" s="21">
        <f t="shared" si="2"/>
        <v>19478000</v>
      </c>
      <c r="I15" s="21">
        <f t="shared" si="3"/>
        <v>23373600</v>
      </c>
      <c r="J15" s="18" t="s">
        <v>53</v>
      </c>
    </row>
    <row r="16" spans="1:11" s="6" customFormat="1" ht="29.25" customHeight="1" x14ac:dyDescent="0.2">
      <c r="A16" s="16">
        <v>10</v>
      </c>
      <c r="B16" s="24" t="s">
        <v>16</v>
      </c>
      <c r="C16" s="24" t="s">
        <v>37</v>
      </c>
      <c r="D16" s="14" t="s">
        <v>29</v>
      </c>
      <c r="E16" s="18" t="s">
        <v>15</v>
      </c>
      <c r="F16" s="22">
        <v>8000</v>
      </c>
      <c r="G16" s="22">
        <v>384.25</v>
      </c>
      <c r="H16" s="21">
        <f t="shared" si="2"/>
        <v>3074000</v>
      </c>
      <c r="I16" s="21">
        <f t="shared" si="3"/>
        <v>3688800</v>
      </c>
      <c r="J16" s="18" t="s">
        <v>53</v>
      </c>
    </row>
    <row r="17" spans="1:10" s="6" customFormat="1" ht="29.25" customHeight="1" x14ac:dyDescent="0.2">
      <c r="A17" s="16">
        <v>11</v>
      </c>
      <c r="B17" s="24" t="s">
        <v>16</v>
      </c>
      <c r="C17" s="24" t="s">
        <v>38</v>
      </c>
      <c r="D17" s="14" t="s">
        <v>29</v>
      </c>
      <c r="E17" s="18" t="s">
        <v>15</v>
      </c>
      <c r="F17" s="22">
        <v>5000</v>
      </c>
      <c r="G17" s="22">
        <v>609.17999999999995</v>
      </c>
      <c r="H17" s="21">
        <f t="shared" si="2"/>
        <v>3045899.9999999995</v>
      </c>
      <c r="I17" s="21">
        <f t="shared" si="3"/>
        <v>3655079.9999999995</v>
      </c>
      <c r="J17" s="18" t="s">
        <v>53</v>
      </c>
    </row>
    <row r="18" spans="1:10" s="6" customFormat="1" ht="28.5" customHeight="1" x14ac:dyDescent="0.2">
      <c r="A18" s="16">
        <v>12</v>
      </c>
      <c r="B18" s="24" t="s">
        <v>16</v>
      </c>
      <c r="C18" s="24" t="s">
        <v>39</v>
      </c>
      <c r="D18" s="14" t="s">
        <v>29</v>
      </c>
      <c r="E18" s="18" t="s">
        <v>15</v>
      </c>
      <c r="F18" s="22">
        <v>15000</v>
      </c>
      <c r="G18" s="22">
        <v>2037.66</v>
      </c>
      <c r="H18" s="21">
        <f t="shared" si="2"/>
        <v>30564900</v>
      </c>
      <c r="I18" s="21">
        <f t="shared" si="3"/>
        <v>36677880</v>
      </c>
      <c r="J18" s="18" t="s">
        <v>53</v>
      </c>
    </row>
    <row r="19" spans="1:10" s="6" customFormat="1" ht="32.25" customHeight="1" x14ac:dyDescent="0.2">
      <c r="A19" s="16">
        <v>13</v>
      </c>
      <c r="B19" s="24" t="s">
        <v>16</v>
      </c>
      <c r="C19" s="24" t="s">
        <v>40</v>
      </c>
      <c r="D19" s="14" t="s">
        <v>29</v>
      </c>
      <c r="E19" s="18" t="s">
        <v>15</v>
      </c>
      <c r="F19" s="22">
        <v>8000</v>
      </c>
      <c r="G19" s="22">
        <v>2784.71</v>
      </c>
      <c r="H19" s="21">
        <f t="shared" si="2"/>
        <v>22277680</v>
      </c>
      <c r="I19" s="21">
        <f t="shared" si="3"/>
        <v>26733216</v>
      </c>
      <c r="J19" s="18" t="s">
        <v>53</v>
      </c>
    </row>
    <row r="20" spans="1:10" s="6" customFormat="1" ht="30" customHeight="1" x14ac:dyDescent="0.2">
      <c r="A20" s="16">
        <v>14</v>
      </c>
      <c r="B20" s="24" t="s">
        <v>16</v>
      </c>
      <c r="C20" s="24" t="s">
        <v>41</v>
      </c>
      <c r="D20" s="14" t="s">
        <v>30</v>
      </c>
      <c r="E20" s="18" t="s">
        <v>15</v>
      </c>
      <c r="F20" s="22">
        <v>20000</v>
      </c>
      <c r="G20" s="22">
        <v>63.95</v>
      </c>
      <c r="H20" s="21">
        <f t="shared" si="2"/>
        <v>1279000</v>
      </c>
      <c r="I20" s="21">
        <f t="shared" si="3"/>
        <v>1534800</v>
      </c>
      <c r="J20" s="18" t="s">
        <v>53</v>
      </c>
    </row>
    <row r="21" spans="1:10" s="6" customFormat="1" ht="35.25" customHeight="1" x14ac:dyDescent="0.2">
      <c r="A21" s="16">
        <v>15</v>
      </c>
      <c r="B21" s="24" t="s">
        <v>16</v>
      </c>
      <c r="C21" s="24" t="s">
        <v>42</v>
      </c>
      <c r="D21" s="14" t="s">
        <v>30</v>
      </c>
      <c r="E21" s="18" t="s">
        <v>15</v>
      </c>
      <c r="F21" s="22">
        <v>30000</v>
      </c>
      <c r="G21" s="22">
        <v>281.38</v>
      </c>
      <c r="H21" s="21">
        <f t="shared" si="2"/>
        <v>8441400</v>
      </c>
      <c r="I21" s="21">
        <f t="shared" si="3"/>
        <v>10129680</v>
      </c>
      <c r="J21" s="18" t="s">
        <v>53</v>
      </c>
    </row>
    <row r="22" spans="1:10" s="6" customFormat="1" ht="33.75" customHeight="1" x14ac:dyDescent="0.2">
      <c r="A22" s="16">
        <v>16</v>
      </c>
      <c r="B22" s="24" t="s">
        <v>16</v>
      </c>
      <c r="C22" s="24" t="s">
        <v>43</v>
      </c>
      <c r="D22" s="14" t="s">
        <v>30</v>
      </c>
      <c r="E22" s="18" t="s">
        <v>15</v>
      </c>
      <c r="F22" s="22">
        <v>15000</v>
      </c>
      <c r="G22" s="22">
        <v>451.5</v>
      </c>
      <c r="H22" s="21">
        <f t="shared" si="2"/>
        <v>6772500</v>
      </c>
      <c r="I22" s="21">
        <f t="shared" si="3"/>
        <v>8127000</v>
      </c>
      <c r="J22" s="18" t="s">
        <v>53</v>
      </c>
    </row>
    <row r="23" spans="1:10" s="6" customFormat="1" ht="35.25" customHeight="1" x14ac:dyDescent="0.2">
      <c r="A23" s="16">
        <v>17</v>
      </c>
      <c r="B23" s="24" t="s">
        <v>16</v>
      </c>
      <c r="C23" s="24" t="s">
        <v>44</v>
      </c>
      <c r="D23" s="14" t="s">
        <v>30</v>
      </c>
      <c r="E23" s="18" t="s">
        <v>15</v>
      </c>
      <c r="F23" s="22">
        <v>5000</v>
      </c>
      <c r="G23" s="22">
        <v>682.5</v>
      </c>
      <c r="H23" s="21">
        <f t="shared" si="2"/>
        <v>3412500</v>
      </c>
      <c r="I23" s="21">
        <f t="shared" si="3"/>
        <v>4095000</v>
      </c>
      <c r="J23" s="18" t="s">
        <v>53</v>
      </c>
    </row>
    <row r="24" spans="1:10" s="15" customFormat="1" ht="33.75" customHeight="1" x14ac:dyDescent="0.2">
      <c r="A24" s="16">
        <v>18</v>
      </c>
      <c r="B24" s="25" t="s">
        <v>16</v>
      </c>
      <c r="C24" s="25" t="s">
        <v>45</v>
      </c>
      <c r="D24" s="14" t="s">
        <v>30</v>
      </c>
      <c r="E24" s="18" t="s">
        <v>15</v>
      </c>
      <c r="F24" s="23">
        <v>5000</v>
      </c>
      <c r="G24" s="23">
        <v>1026.3800000000001</v>
      </c>
      <c r="H24" s="21">
        <f t="shared" si="2"/>
        <v>5131900.0000000009</v>
      </c>
      <c r="I24" s="21">
        <f t="shared" si="3"/>
        <v>6158280.0000000009</v>
      </c>
      <c r="J24" s="18" t="s">
        <v>53</v>
      </c>
    </row>
    <row r="25" spans="1:10" s="6" customFormat="1" ht="32.25" customHeight="1" x14ac:dyDescent="0.2">
      <c r="A25" s="16">
        <v>19</v>
      </c>
      <c r="B25" s="24" t="s">
        <v>16</v>
      </c>
      <c r="C25" s="24" t="s">
        <v>46</v>
      </c>
      <c r="D25" s="14" t="s">
        <v>30</v>
      </c>
      <c r="E25" s="18" t="s">
        <v>15</v>
      </c>
      <c r="F25" s="22">
        <v>20000</v>
      </c>
      <c r="G25" s="22">
        <v>1269.45</v>
      </c>
      <c r="H25" s="21">
        <f t="shared" si="2"/>
        <v>25389000</v>
      </c>
      <c r="I25" s="21">
        <f t="shared" si="3"/>
        <v>30466800</v>
      </c>
      <c r="J25" s="18" t="s">
        <v>53</v>
      </c>
    </row>
    <row r="26" spans="1:10" s="6" customFormat="1" ht="32.25" customHeight="1" x14ac:dyDescent="0.2">
      <c r="A26" s="16">
        <v>20</v>
      </c>
      <c r="B26" s="24" t="s">
        <v>16</v>
      </c>
      <c r="C26" s="24" t="s">
        <v>47</v>
      </c>
      <c r="D26" s="14" t="s">
        <v>30</v>
      </c>
      <c r="E26" s="18" t="s">
        <v>15</v>
      </c>
      <c r="F26" s="22">
        <v>20000</v>
      </c>
      <c r="G26" s="22">
        <v>152.25</v>
      </c>
      <c r="H26" s="21">
        <f t="shared" si="2"/>
        <v>3045000</v>
      </c>
      <c r="I26" s="21">
        <f t="shared" si="3"/>
        <v>3654000</v>
      </c>
      <c r="J26" s="18" t="s">
        <v>53</v>
      </c>
    </row>
    <row r="27" spans="1:10" s="6" customFormat="1" ht="32.25" customHeight="1" x14ac:dyDescent="0.2">
      <c r="A27" s="16">
        <v>21</v>
      </c>
      <c r="B27" s="24" t="s">
        <v>16</v>
      </c>
      <c r="C27" s="24" t="s">
        <v>48</v>
      </c>
      <c r="D27" s="14" t="s">
        <v>30</v>
      </c>
      <c r="E27" s="18" t="s">
        <v>15</v>
      </c>
      <c r="F27" s="22">
        <v>20000</v>
      </c>
      <c r="G27" s="22">
        <v>1732.5</v>
      </c>
      <c r="H27" s="21">
        <f t="shared" si="2"/>
        <v>34650000</v>
      </c>
      <c r="I27" s="21">
        <f t="shared" si="3"/>
        <v>41580000</v>
      </c>
      <c r="J27" s="18" t="s">
        <v>53</v>
      </c>
    </row>
    <row r="28" spans="1:10" s="6" customFormat="1" ht="32.25" customHeight="1" x14ac:dyDescent="0.2">
      <c r="A28" s="16">
        <v>22</v>
      </c>
      <c r="B28" s="24" t="s">
        <v>16</v>
      </c>
      <c r="C28" s="24" t="s">
        <v>49</v>
      </c>
      <c r="D28" s="14" t="s">
        <v>30</v>
      </c>
      <c r="E28" s="18" t="s">
        <v>15</v>
      </c>
      <c r="F28" s="22">
        <v>5000</v>
      </c>
      <c r="G28" s="22">
        <v>2341.5</v>
      </c>
      <c r="H28" s="21">
        <f t="shared" si="2"/>
        <v>11707500</v>
      </c>
      <c r="I28" s="21">
        <f t="shared" si="3"/>
        <v>14049000</v>
      </c>
      <c r="J28" s="18" t="s">
        <v>53</v>
      </c>
    </row>
    <row r="29" spans="1:10" s="6" customFormat="1" ht="32.25" customHeight="1" x14ac:dyDescent="0.2">
      <c r="A29" s="16">
        <v>23</v>
      </c>
      <c r="B29" s="24" t="s">
        <v>16</v>
      </c>
      <c r="C29" s="24" t="s">
        <v>50</v>
      </c>
      <c r="D29" s="14" t="s">
        <v>30</v>
      </c>
      <c r="E29" s="18" t="s">
        <v>15</v>
      </c>
      <c r="F29" s="22">
        <v>10000</v>
      </c>
      <c r="G29" s="22">
        <v>327.08</v>
      </c>
      <c r="H29" s="21">
        <f t="shared" si="2"/>
        <v>3270800</v>
      </c>
      <c r="I29" s="21">
        <f t="shared" si="3"/>
        <v>3924960</v>
      </c>
      <c r="J29" s="18" t="s">
        <v>53</v>
      </c>
    </row>
    <row r="30" spans="1:10" s="6" customFormat="1" ht="32.25" customHeight="1" x14ac:dyDescent="0.2">
      <c r="A30" s="16">
        <v>24</v>
      </c>
      <c r="B30" s="24" t="s">
        <v>16</v>
      </c>
      <c r="C30" s="24" t="s">
        <v>51</v>
      </c>
      <c r="D30" s="14" t="s">
        <v>30</v>
      </c>
      <c r="E30" s="18" t="s">
        <v>15</v>
      </c>
      <c r="F30" s="22">
        <v>30000</v>
      </c>
      <c r="G30" s="22">
        <v>2415</v>
      </c>
      <c r="H30" s="21">
        <f t="shared" si="2"/>
        <v>72450000</v>
      </c>
      <c r="I30" s="21">
        <f t="shared" si="3"/>
        <v>86940000</v>
      </c>
      <c r="J30" s="18" t="s">
        <v>53</v>
      </c>
    </row>
    <row r="31" spans="1:10" s="6" customFormat="1" ht="32.25" customHeight="1" x14ac:dyDescent="0.2">
      <c r="A31" s="16">
        <v>25</v>
      </c>
      <c r="B31" s="24" t="s">
        <v>16</v>
      </c>
      <c r="C31" s="24" t="s">
        <v>52</v>
      </c>
      <c r="D31" s="14" t="s">
        <v>30</v>
      </c>
      <c r="E31" s="18" t="s">
        <v>15</v>
      </c>
      <c r="F31" s="22">
        <v>10000</v>
      </c>
      <c r="G31" s="22">
        <v>3628.54</v>
      </c>
      <c r="H31" s="21">
        <f t="shared" si="2"/>
        <v>36285400</v>
      </c>
      <c r="I31" s="21">
        <f t="shared" si="3"/>
        <v>43542480</v>
      </c>
      <c r="J31" s="18" t="s">
        <v>53</v>
      </c>
    </row>
    <row r="32" spans="1:10" s="6" customFormat="1" ht="32.25" customHeight="1" x14ac:dyDescent="0.2">
      <c r="A32" s="16">
        <v>26</v>
      </c>
      <c r="B32" s="24" t="s">
        <v>12</v>
      </c>
      <c r="C32" s="24" t="s">
        <v>31</v>
      </c>
      <c r="D32" s="14" t="s">
        <v>26</v>
      </c>
      <c r="E32" s="18" t="s">
        <v>15</v>
      </c>
      <c r="F32" s="22">
        <v>5000</v>
      </c>
      <c r="G32" s="22">
        <v>505.22</v>
      </c>
      <c r="H32" s="21">
        <f t="shared" si="2"/>
        <v>2526100</v>
      </c>
      <c r="I32" s="21">
        <f t="shared" si="3"/>
        <v>3031320</v>
      </c>
      <c r="J32" s="18" t="s">
        <v>53</v>
      </c>
    </row>
    <row r="33" spans="1:11" s="6" customFormat="1" ht="32.25" customHeight="1" x14ac:dyDescent="0.2">
      <c r="A33" s="16">
        <v>27</v>
      </c>
      <c r="B33" s="24" t="s">
        <v>12</v>
      </c>
      <c r="C33" s="24" t="s">
        <v>32</v>
      </c>
      <c r="D33" s="14" t="s">
        <v>26</v>
      </c>
      <c r="E33" s="18" t="s">
        <v>15</v>
      </c>
      <c r="F33" s="22">
        <v>2000</v>
      </c>
      <c r="G33" s="22">
        <v>286.06</v>
      </c>
      <c r="H33" s="21">
        <f t="shared" si="2"/>
        <v>572120</v>
      </c>
      <c r="I33" s="21">
        <f t="shared" si="3"/>
        <v>686544</v>
      </c>
      <c r="J33" s="18" t="s">
        <v>53</v>
      </c>
    </row>
    <row r="34" spans="1:11" s="6" customFormat="1" ht="32.25" customHeight="1" x14ac:dyDescent="0.2">
      <c r="A34" s="16">
        <v>28</v>
      </c>
      <c r="B34" s="24" t="s">
        <v>12</v>
      </c>
      <c r="C34" s="24" t="s">
        <v>33</v>
      </c>
      <c r="D34" s="14" t="s">
        <v>26</v>
      </c>
      <c r="E34" s="18" t="s">
        <v>15</v>
      </c>
      <c r="F34" s="22">
        <v>20000</v>
      </c>
      <c r="G34" s="22">
        <v>329.65</v>
      </c>
      <c r="H34" s="21">
        <f t="shared" si="2"/>
        <v>6593000</v>
      </c>
      <c r="I34" s="21">
        <f t="shared" si="3"/>
        <v>7911600</v>
      </c>
      <c r="J34" s="18" t="s">
        <v>53</v>
      </c>
    </row>
    <row r="35" spans="1:11" s="6" customFormat="1" ht="32.25" customHeight="1" x14ac:dyDescent="0.2">
      <c r="A35" s="16">
        <v>29</v>
      </c>
      <c r="B35" s="24" t="s">
        <v>12</v>
      </c>
      <c r="C35" s="24" t="s">
        <v>34</v>
      </c>
      <c r="D35" s="14" t="s">
        <v>26</v>
      </c>
      <c r="E35" s="18" t="s">
        <v>15</v>
      </c>
      <c r="F35" s="22">
        <v>5000</v>
      </c>
      <c r="G35" s="22">
        <v>915.01</v>
      </c>
      <c r="H35" s="21">
        <f t="shared" si="2"/>
        <v>4575050</v>
      </c>
      <c r="I35" s="21">
        <f t="shared" si="3"/>
        <v>5490060</v>
      </c>
      <c r="J35" s="18" t="s">
        <v>53</v>
      </c>
    </row>
    <row r="36" spans="1:11" s="6" customFormat="1" ht="32.25" customHeight="1" x14ac:dyDescent="0.2">
      <c r="A36" s="16">
        <v>30</v>
      </c>
      <c r="B36" s="24" t="s">
        <v>12</v>
      </c>
      <c r="C36" s="24" t="s">
        <v>35</v>
      </c>
      <c r="D36" s="14" t="s">
        <v>26</v>
      </c>
      <c r="E36" s="18" t="s">
        <v>15</v>
      </c>
      <c r="F36" s="22">
        <v>6000</v>
      </c>
      <c r="G36" s="22">
        <v>1473.81</v>
      </c>
      <c r="H36" s="21">
        <f t="shared" si="2"/>
        <v>8842860</v>
      </c>
      <c r="I36" s="21">
        <f t="shared" si="3"/>
        <v>10611432</v>
      </c>
      <c r="J36" s="18" t="s">
        <v>53</v>
      </c>
    </row>
    <row r="37" spans="1:11" s="6" customFormat="1" ht="32.25" customHeight="1" x14ac:dyDescent="0.2">
      <c r="A37" s="16">
        <v>31</v>
      </c>
      <c r="B37" s="24" t="s">
        <v>12</v>
      </c>
      <c r="C37" s="24" t="s">
        <v>36</v>
      </c>
      <c r="D37" s="14" t="s">
        <v>26</v>
      </c>
      <c r="E37" s="18" t="s">
        <v>15</v>
      </c>
      <c r="F37" s="22">
        <v>2000</v>
      </c>
      <c r="G37" s="22">
        <v>73.900000000000006</v>
      </c>
      <c r="H37" s="21">
        <f t="shared" si="2"/>
        <v>147800</v>
      </c>
      <c r="I37" s="21">
        <f t="shared" si="3"/>
        <v>177360</v>
      </c>
      <c r="J37" s="18" t="s">
        <v>53</v>
      </c>
    </row>
    <row r="38" spans="1:11" s="6" customFormat="1" ht="48.75" customHeight="1" x14ac:dyDescent="0.2">
      <c r="A38" s="37" t="s">
        <v>20</v>
      </c>
      <c r="B38" s="38"/>
      <c r="C38" s="38"/>
      <c r="D38" s="38"/>
      <c r="E38" s="38"/>
      <c r="F38" s="38"/>
      <c r="G38" s="39"/>
      <c r="H38" s="17">
        <f>SUM(H7:H37)</f>
        <v>428950710</v>
      </c>
      <c r="I38" s="17">
        <f t="shared" si="1"/>
        <v>514740852</v>
      </c>
      <c r="J38" s="18"/>
    </row>
    <row r="39" spans="1:11" ht="0.75" customHeight="1" x14ac:dyDescent="0.2">
      <c r="A39" s="8"/>
      <c r="B39" s="9"/>
      <c r="C39" s="10"/>
      <c r="D39" s="10"/>
      <c r="E39" s="10"/>
      <c r="F39" s="10"/>
      <c r="G39" s="10"/>
      <c r="H39" s="11"/>
      <c r="I39" s="11"/>
      <c r="J39" s="8"/>
      <c r="K39" s="6"/>
    </row>
    <row r="40" spans="1:11" ht="48.75" customHeight="1" x14ac:dyDescent="0.2">
      <c r="A40" s="8"/>
      <c r="B40" s="35"/>
      <c r="C40" s="36"/>
      <c r="D40" s="12"/>
      <c r="E40" s="12"/>
      <c r="F40" s="10"/>
      <c r="G40" s="12"/>
      <c r="H40" s="11"/>
      <c r="I40" s="11"/>
      <c r="J40" s="8"/>
      <c r="K40" s="6"/>
    </row>
    <row r="41" spans="1:11" ht="48.75" customHeight="1" x14ac:dyDescent="0.2">
      <c r="A41" s="8"/>
      <c r="B41" s="35" t="s">
        <v>19</v>
      </c>
      <c r="C41" s="36"/>
      <c r="D41" s="10"/>
      <c r="E41" s="10"/>
      <c r="F41" s="10"/>
      <c r="G41" s="12" t="s">
        <v>10</v>
      </c>
      <c r="H41" s="11"/>
      <c r="I41" s="11"/>
      <c r="J41" s="8"/>
      <c r="K41" s="6"/>
    </row>
    <row r="42" spans="1:11" ht="48.75" customHeight="1" x14ac:dyDescent="0.2">
      <c r="A42" s="8"/>
      <c r="B42" s="28"/>
      <c r="C42" s="29"/>
      <c r="D42" s="26"/>
      <c r="E42" s="26"/>
      <c r="F42" s="26"/>
      <c r="G42" s="30"/>
      <c r="H42" s="31"/>
      <c r="I42" s="11"/>
      <c r="J42" s="8"/>
      <c r="K42" s="6"/>
    </row>
    <row r="43" spans="1:11" ht="51.75" customHeight="1" x14ac:dyDescent="0.2">
      <c r="A43" s="1"/>
      <c r="B43" s="2"/>
      <c r="C43" s="3"/>
      <c r="D43" s="3"/>
      <c r="E43" s="3"/>
      <c r="F43" s="3"/>
      <c r="G43" s="3"/>
      <c r="H43" s="4"/>
      <c r="I43" s="4"/>
      <c r="J43" s="1"/>
    </row>
    <row r="44" spans="1:11" ht="51.75" customHeight="1" x14ac:dyDescent="0.2">
      <c r="A44" s="1"/>
      <c r="B44" s="2"/>
      <c r="C44" s="3"/>
      <c r="D44" s="3"/>
      <c r="E44" s="3"/>
      <c r="F44" s="3"/>
      <c r="G44" s="3"/>
      <c r="H44" s="4"/>
      <c r="I44" s="4"/>
      <c r="J44" s="1"/>
    </row>
  </sheetData>
  <mergeCells count="7">
    <mergeCell ref="B42:C42"/>
    <mergeCell ref="G42:H42"/>
    <mergeCell ref="H1:K3"/>
    <mergeCell ref="A5:J5"/>
    <mergeCell ref="B40:C40"/>
    <mergeCell ref="A38:G38"/>
    <mergeCell ref="B41:C4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лот 21</vt:lpstr>
      <vt:lpstr>'лот 21'!Заголовки_для_печати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Иванова Наталья Леонидовна</cp:lastModifiedBy>
  <cp:lastPrinted>2023-03-13T08:31:15Z</cp:lastPrinted>
  <dcterms:created xsi:type="dcterms:W3CDTF">2019-12-26T13:31:27Z</dcterms:created>
  <dcterms:modified xsi:type="dcterms:W3CDTF">2023-03-13T08:32:17Z</dcterms:modified>
</cp:coreProperties>
</file>