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Лист1!$A$1:$J$22</definedName>
  </definedNames>
  <calcPr calcId="152511" refMode="R1C1"/>
</workbook>
</file>

<file path=xl/calcChain.xml><?xml version="1.0" encoding="utf-8"?>
<calcChain xmlns="http://schemas.openxmlformats.org/spreadsheetml/2006/main">
  <c r="I7" i="1" l="1"/>
  <c r="J7" i="1" s="1"/>
  <c r="I12" i="1"/>
  <c r="J12" i="1" s="1"/>
  <c r="I13" i="1"/>
  <c r="J13" i="1" s="1"/>
  <c r="I8" i="1"/>
  <c r="J8" i="1" s="1"/>
  <c r="I9" i="1"/>
  <c r="J9" i="1" s="1"/>
  <c r="I10" i="1"/>
  <c r="J10" i="1" s="1"/>
  <c r="I11" i="1"/>
  <c r="J11" i="1" s="1"/>
  <c r="I14" i="1"/>
  <c r="J14" i="1" s="1"/>
  <c r="I15" i="1"/>
  <c r="J15" i="1" s="1"/>
  <c r="I16" i="1"/>
  <c r="J16" i="1" s="1"/>
  <c r="I17" i="1"/>
  <c r="J17" i="1" s="1"/>
  <c r="J18" i="1" l="1"/>
  <c r="I18" i="1"/>
</calcChain>
</file>

<file path=xl/sharedStrings.xml><?xml version="1.0" encoding="utf-8"?>
<sst xmlns="http://schemas.openxmlformats.org/spreadsheetml/2006/main" count="50" uniqueCount="42">
  <si>
    <t>Итого:</t>
  </si>
  <si>
    <t>шт</t>
  </si>
  <si>
    <t>400 мл</t>
  </si>
  <si>
    <t>WD-40</t>
  </si>
  <si>
    <t xml:space="preserve">Смазка техническая универсальная  </t>
  </si>
  <si>
    <t>312Г</t>
  </si>
  <si>
    <t xml:space="preserve">Смазка силиконовая СМА-320 </t>
  </si>
  <si>
    <t>кг</t>
  </si>
  <si>
    <t>Смазка пластичная  Буксол</t>
  </si>
  <si>
    <t>ГОСТ 6267-74</t>
  </si>
  <si>
    <t>Смазка ЦИАТИМ</t>
  </si>
  <si>
    <t>ГОСТ 14068-79</t>
  </si>
  <si>
    <t xml:space="preserve">Паста приработочная ВНИИ НП </t>
  </si>
  <si>
    <t>38-101-320-77</t>
  </si>
  <si>
    <t xml:space="preserve"> №158 </t>
  </si>
  <si>
    <t xml:space="preserve">Смазка синяя </t>
  </si>
  <si>
    <t>21150-87</t>
  </si>
  <si>
    <t xml:space="preserve">Литол-24 </t>
  </si>
  <si>
    <t xml:space="preserve">Смазка общего назначения </t>
  </si>
  <si>
    <t xml:space="preserve"> 3333-80</t>
  </si>
  <si>
    <t xml:space="preserve">Смазка графитная УСс-А </t>
  </si>
  <si>
    <t>1033-79</t>
  </si>
  <si>
    <t>Пресс-солидол Ж</t>
  </si>
  <si>
    <t>шт.</t>
  </si>
  <si>
    <t>Барабан 20л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</si>
  <si>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</si>
  <si>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</si>
  <si>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</si>
  <si>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</si>
  <si>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</si>
  <si>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</si>
  <si>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</si>
  <si>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</si>
  <si>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</si>
  <si>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</si>
  <si>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>4366-76</t>
  </si>
  <si>
    <t xml:space="preserve">Смазка солидол технический С </t>
  </si>
  <si>
    <t xml:space="preserve">  Объем и сроки поставки каждой партии Товара согласовываются сторонами в Спецификациях</t>
  </si>
  <si>
    <t xml:space="preserve">Заместитель директора по коммерческой работе                                                                                                          Д.В. Давлюд           
</t>
  </si>
  <si>
    <t>Лот № 1</t>
  </si>
  <si>
    <t xml:space="preserve">                                                                                       Приложение № 5</t>
  </si>
  <si>
    <t xml:space="preserve">                                                             к запросу котировок цен №027/ТВРЗ/2023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</si>
</sst>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59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4" fillId="0" borderId="0"/>
    <xf numFmtId="0" fontId="2" fillId="0" borderId="0"/>
  </cellStyleXfs>
  <cellXfs count="47">
    <xf numFmtId="0" fontId="0" fillId="0" borderId="0" xfId="0"/>
    <xf numFmtId="0" fontId="1" fillId="0" borderId="1" xfId="0" applyFont="1" applyBorder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10" fillId="3" borderId="1" xfId="0" applyFont="1" applyFill="1" applyBorder="1" applyAlignment="1">
      <alignment horizontal="center" vertical="center" wrapText="1"/>
    </xf>
    <xf numFmtId="49" fontId="10" fillId="3" borderId="1" xfId="3" applyNumberFormat="1" applyFont="1" applyFill="1" applyBorder="1" applyAlignment="1">
      <alignment horizontal="center" vertical="center" wrapText="1"/>
    </xf>
    <xf numFmtId="49" fontId="10" fillId="3" borderId="1" xfId="3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left" vertical="center" wrapText="1"/>
    </xf>
    <xf numFmtId="0" fontId="12" fillId="2" borderId="3" xfId="1" applyNumberFormat="1" applyFont="1" applyFill="1" applyBorder="1" applyAlignment="1">
      <alignment vertical="top" wrapText="1"/>
    </xf>
    <xf numFmtId="0" fontId="12" fillId="2" borderId="1" xfId="1" applyNumberFormat="1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2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2" borderId="1" xfId="1" applyNumberFormat="1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8" fillId="2" borderId="0" xfId="4" applyNumberFormat="1" applyFont="1" applyFill="1" applyBorder="1" applyAlignment="1">
      <alignment horizontal="left" vertical="top"/>
    </xf>
    <xf numFmtId="0" fontId="0" fillId="0" borderId="0" xfId="0" applyAlignment="1"/>
    <xf numFmtId="0" fontId="9" fillId="0" borderId="0" xfId="0" applyFont="1" applyAlignment="1">
      <alignment horizontal="left" wrapText="1"/>
    </xf>
  </cellXfs>
  <cellStyles count="5">
    <cellStyle name="Обычный" xfId="0" builtinId="0"/>
    <cellStyle name="Обычный_2019" xfId="2"/>
    <cellStyle name="Обычный_Лист1" xfId="1"/>
    <cellStyle name="Обычный_Лист2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="118" zoomScaleNormal="100" zoomScaleSheetLayoutView="118" workbookViewId="0">
      <selection activeCell="B1" sqref="B1:B1048576"/>
    </sheetView>
  </sheetViews>
  <sheetFormatPr defaultRowHeight="15" x14ac:dyDescent="0.25"/>
  <cols>
    <col min="1" max="1" width="4.5703125" customWidth="1"/>
    <col min="2" max="2" width="20" customWidth="1"/>
    <col min="3" max="3" width="10.85546875" customWidth="1"/>
    <col min="4" max="4" width="13.42578125" customWidth="1"/>
    <col min="5" max="5" width="9" customWidth="1"/>
    <col min="6" max="6" width="7.7109375" customWidth="1"/>
    <col min="8" max="8" width="10.5703125" customWidth="1"/>
    <col min="9" max="9" width="14.28515625" customWidth="1"/>
    <col min="10" max="10" width="13.28515625" customWidth="1"/>
  </cols>
  <sheetData>
    <row r="1" spans="1:10" x14ac:dyDescent="0.25">
      <c r="A1" s="4"/>
      <c r="B1" s="5"/>
      <c r="C1" s="5"/>
      <c r="D1" s="5"/>
      <c r="E1" s="5"/>
      <c r="F1" s="5"/>
      <c r="G1" s="5"/>
      <c r="H1" s="4" t="s">
        <v>40</v>
      </c>
      <c r="I1" s="6"/>
      <c r="J1" s="6"/>
    </row>
    <row r="2" spans="1:10" x14ac:dyDescent="0.25">
      <c r="A2" s="4"/>
      <c r="B2" s="5"/>
      <c r="C2" s="5"/>
      <c r="D2" s="5"/>
      <c r="E2" s="5"/>
      <c r="F2" s="5"/>
      <c r="G2" s="5"/>
      <c r="H2" s="4" t="s">
        <v>41</v>
      </c>
      <c r="I2" s="6"/>
      <c r="J2" s="6"/>
    </row>
    <row r="3" spans="1:10" x14ac:dyDescent="0.25">
      <c r="C3" s="2"/>
      <c r="D3" s="2"/>
      <c r="E3" s="2"/>
      <c r="F3" s="2"/>
      <c r="G3" s="2"/>
      <c r="H3" s="2"/>
      <c r="I3" s="2"/>
      <c r="J3" s="2"/>
    </row>
    <row r="4" spans="1:10" x14ac:dyDescent="0.25">
      <c r="C4" s="2"/>
      <c r="D4" s="43" t="s">
        <v>39</v>
      </c>
      <c r="E4" s="43"/>
      <c r="F4" s="3"/>
      <c r="G4" s="3"/>
      <c r="H4" s="3"/>
      <c r="I4" s="2"/>
      <c r="J4" s="2"/>
    </row>
    <row r="5" spans="1:10" ht="36" x14ac:dyDescent="0.25">
      <c r="A5" s="7" t="s">
        <v>34</v>
      </c>
      <c r="B5" s="8" t="s">
        <v>33</v>
      </c>
      <c r="C5" s="8" t="s">
        <v>32</v>
      </c>
      <c r="D5" s="8" t="s">
        <v>31</v>
      </c>
      <c r="E5" s="9" t="s">
        <v>30</v>
      </c>
      <c r="F5" s="8" t="s">
        <v>29</v>
      </c>
      <c r="G5" s="8" t="s">
        <v>28</v>
      </c>
      <c r="H5" s="8" t="s">
        <v>27</v>
      </c>
      <c r="I5" s="10" t="s">
        <v>26</v>
      </c>
      <c r="J5" s="10" t="s">
        <v>25</v>
      </c>
    </row>
    <row r="6" spans="1:10" x14ac:dyDescent="0.25">
      <c r="A6" s="11">
        <v>1</v>
      </c>
      <c r="B6" s="11">
        <v>3</v>
      </c>
      <c r="C6" s="11">
        <v>4</v>
      </c>
      <c r="D6" s="11">
        <v>5</v>
      </c>
      <c r="E6" s="11">
        <v>6</v>
      </c>
      <c r="F6" s="11">
        <v>7</v>
      </c>
      <c r="G6" s="11">
        <v>8</v>
      </c>
      <c r="H6" s="11">
        <v>9</v>
      </c>
      <c r="I6" s="11">
        <v>10</v>
      </c>
      <c r="J6" s="11">
        <v>11</v>
      </c>
    </row>
    <row r="7" spans="1:10" x14ac:dyDescent="0.25">
      <c r="A7" s="12">
        <v>1</v>
      </c>
      <c r="B7" s="13" t="s">
        <v>24</v>
      </c>
      <c r="C7" s="12"/>
      <c r="D7" s="12"/>
      <c r="E7" s="14"/>
      <c r="F7" s="14" t="s">
        <v>23</v>
      </c>
      <c r="G7" s="15">
        <v>29</v>
      </c>
      <c r="H7" s="16">
        <v>1779.75</v>
      </c>
      <c r="I7" s="41">
        <f>G7*H7</f>
        <v>51612.75</v>
      </c>
      <c r="J7" s="17">
        <f>I7*1.2</f>
        <v>61935.299999999996</v>
      </c>
    </row>
    <row r="8" spans="1:10" x14ac:dyDescent="0.25">
      <c r="A8" s="12">
        <v>2</v>
      </c>
      <c r="B8" s="20" t="s">
        <v>22</v>
      </c>
      <c r="C8" s="12"/>
      <c r="D8" s="12" t="s">
        <v>21</v>
      </c>
      <c r="E8" s="14"/>
      <c r="F8" s="14" t="s">
        <v>7</v>
      </c>
      <c r="G8" s="21">
        <v>350</v>
      </c>
      <c r="H8" s="22">
        <v>133.33000000000001</v>
      </c>
      <c r="I8" s="19">
        <f t="shared" ref="I8:I12" si="0">G8*H8</f>
        <v>46665.500000000007</v>
      </c>
      <c r="J8" s="19">
        <f t="shared" ref="J8:J12" si="1">I8*1.2</f>
        <v>55998.600000000006</v>
      </c>
    </row>
    <row r="9" spans="1:10" x14ac:dyDescent="0.25">
      <c r="A9" s="12">
        <v>3</v>
      </c>
      <c r="B9" s="20" t="s">
        <v>20</v>
      </c>
      <c r="C9" s="12"/>
      <c r="D9" s="12" t="s">
        <v>19</v>
      </c>
      <c r="E9" s="14"/>
      <c r="F9" s="14" t="s">
        <v>7</v>
      </c>
      <c r="G9" s="21">
        <v>63</v>
      </c>
      <c r="H9" s="22">
        <v>56.47</v>
      </c>
      <c r="I9" s="19">
        <f t="shared" si="0"/>
        <v>3557.61</v>
      </c>
      <c r="J9" s="19">
        <f t="shared" si="1"/>
        <v>4269.1319999999996</v>
      </c>
    </row>
    <row r="10" spans="1:10" ht="24" x14ac:dyDescent="0.25">
      <c r="A10" s="12">
        <v>4</v>
      </c>
      <c r="B10" s="23" t="s">
        <v>18</v>
      </c>
      <c r="C10" s="12" t="s">
        <v>17</v>
      </c>
      <c r="D10" s="12" t="s">
        <v>16</v>
      </c>
      <c r="E10" s="14"/>
      <c r="F10" s="14" t="s">
        <v>7</v>
      </c>
      <c r="G10" s="21">
        <v>20</v>
      </c>
      <c r="H10" s="22">
        <v>265</v>
      </c>
      <c r="I10" s="19">
        <f t="shared" si="0"/>
        <v>5300</v>
      </c>
      <c r="J10" s="19">
        <f t="shared" si="1"/>
        <v>6360</v>
      </c>
    </row>
    <row r="11" spans="1:10" x14ac:dyDescent="0.25">
      <c r="A11" s="12">
        <v>5</v>
      </c>
      <c r="B11" s="20" t="s">
        <v>15</v>
      </c>
      <c r="C11" s="12" t="s">
        <v>14</v>
      </c>
      <c r="D11" s="12" t="s">
        <v>13</v>
      </c>
      <c r="E11" s="14"/>
      <c r="F11" s="14" t="s">
        <v>7</v>
      </c>
      <c r="G11" s="21">
        <v>9</v>
      </c>
      <c r="H11" s="22">
        <v>357.41</v>
      </c>
      <c r="I11" s="19">
        <f t="shared" si="0"/>
        <v>3216.69</v>
      </c>
      <c r="J11" s="19">
        <f t="shared" si="1"/>
        <v>3860.0279999999998</v>
      </c>
    </row>
    <row r="12" spans="1:10" ht="24" x14ac:dyDescent="0.25">
      <c r="A12" s="12">
        <v>6</v>
      </c>
      <c r="B12" s="24" t="s">
        <v>36</v>
      </c>
      <c r="C12" s="12"/>
      <c r="D12" s="12" t="s">
        <v>35</v>
      </c>
      <c r="E12" s="14"/>
      <c r="F12" s="14" t="s">
        <v>7</v>
      </c>
      <c r="G12" s="21">
        <v>60</v>
      </c>
      <c r="H12" s="22">
        <v>115</v>
      </c>
      <c r="I12" s="19">
        <f t="shared" si="0"/>
        <v>6900</v>
      </c>
      <c r="J12" s="19">
        <f t="shared" si="1"/>
        <v>8280</v>
      </c>
    </row>
    <row r="13" spans="1:10" ht="24" x14ac:dyDescent="0.25">
      <c r="A13" s="12">
        <v>7</v>
      </c>
      <c r="B13" s="25" t="s">
        <v>12</v>
      </c>
      <c r="C13" s="12">
        <v>232</v>
      </c>
      <c r="D13" s="12" t="s">
        <v>11</v>
      </c>
      <c r="E13" s="14"/>
      <c r="F13" s="14" t="s">
        <v>7</v>
      </c>
      <c r="G13" s="21">
        <v>20</v>
      </c>
      <c r="H13" s="22">
        <v>2300.14</v>
      </c>
      <c r="I13" s="19">
        <f>G13*H13</f>
        <v>46002.799999999996</v>
      </c>
      <c r="J13" s="19">
        <f>I13*1.2</f>
        <v>55203.359999999993</v>
      </c>
    </row>
    <row r="14" spans="1:10" x14ac:dyDescent="0.25">
      <c r="A14" s="26">
        <v>8</v>
      </c>
      <c r="B14" s="27" t="s">
        <v>10</v>
      </c>
      <c r="C14" s="28">
        <v>201</v>
      </c>
      <c r="D14" s="28" t="s">
        <v>9</v>
      </c>
      <c r="E14" s="28"/>
      <c r="F14" s="28" t="s">
        <v>7</v>
      </c>
      <c r="G14" s="15">
        <v>20</v>
      </c>
      <c r="H14" s="22">
        <v>151.25</v>
      </c>
      <c r="I14" s="18">
        <f>G14*H14</f>
        <v>3025</v>
      </c>
      <c r="J14" s="19">
        <f t="shared" ref="J14:J17" si="2">I14*1.2</f>
        <v>3630</v>
      </c>
    </row>
    <row r="15" spans="1:10" ht="24" x14ac:dyDescent="0.25">
      <c r="A15" s="26">
        <v>9</v>
      </c>
      <c r="B15" s="29" t="s">
        <v>8</v>
      </c>
      <c r="C15" s="30"/>
      <c r="D15" s="28"/>
      <c r="E15" s="30"/>
      <c r="F15" s="30" t="s">
        <v>7</v>
      </c>
      <c r="G15" s="21">
        <v>180</v>
      </c>
      <c r="H15" s="22">
        <v>412.5</v>
      </c>
      <c r="I15" s="19">
        <f>G15*H15</f>
        <v>74250</v>
      </c>
      <c r="J15" s="19">
        <f t="shared" si="2"/>
        <v>89100</v>
      </c>
    </row>
    <row r="16" spans="1:10" ht="24" x14ac:dyDescent="0.25">
      <c r="A16" s="31">
        <v>10</v>
      </c>
      <c r="B16" s="32" t="s">
        <v>6</v>
      </c>
      <c r="C16" s="33"/>
      <c r="D16" s="33"/>
      <c r="E16" s="33" t="s">
        <v>5</v>
      </c>
      <c r="F16" s="33" t="s">
        <v>1</v>
      </c>
      <c r="G16" s="34">
        <v>1600</v>
      </c>
      <c r="H16" s="35">
        <v>160.83000000000001</v>
      </c>
      <c r="I16" s="36">
        <f>(G16*H16)</f>
        <v>257328.00000000003</v>
      </c>
      <c r="J16" s="36">
        <f t="shared" si="2"/>
        <v>308793.60000000003</v>
      </c>
    </row>
    <row r="17" spans="1:11" ht="24" x14ac:dyDescent="0.25">
      <c r="A17" s="31">
        <v>11</v>
      </c>
      <c r="B17" s="25" t="s">
        <v>4</v>
      </c>
      <c r="C17" s="33" t="s">
        <v>3</v>
      </c>
      <c r="D17" s="33"/>
      <c r="E17" s="33" t="s">
        <v>2</v>
      </c>
      <c r="F17" s="33" t="s">
        <v>1</v>
      </c>
      <c r="G17" s="37">
        <v>150</v>
      </c>
      <c r="H17" s="35">
        <v>171.67</v>
      </c>
      <c r="I17" s="36">
        <f>(G17*H17)</f>
        <v>25750.499999999996</v>
      </c>
      <c r="J17" s="36">
        <f t="shared" si="2"/>
        <v>30900.599999999995</v>
      </c>
    </row>
    <row r="18" spans="1:11" x14ac:dyDescent="0.25">
      <c r="A18" s="1"/>
      <c r="B18" s="38" t="s">
        <v>0</v>
      </c>
      <c r="C18" s="1"/>
      <c r="D18" s="1"/>
      <c r="E18" s="1"/>
      <c r="F18" s="39"/>
      <c r="G18" s="1"/>
      <c r="H18" s="1"/>
      <c r="I18" s="40">
        <f>SUM(I7:I17)</f>
        <v>523608.85000000003</v>
      </c>
      <c r="J18" s="42">
        <f>SUM(J7:J17)</f>
        <v>628330.62</v>
      </c>
    </row>
    <row r="20" spans="1:11" ht="15" customHeight="1" x14ac:dyDescent="0.25">
      <c r="A20" s="44" t="s">
        <v>37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15.75" customHeight="1" x14ac:dyDescent="0.25">
      <c r="A21" s="46" t="s">
        <v>38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</row>
  </sheetData>
  <mergeCells count="3">
    <mergeCell ref="D4:E4"/>
    <mergeCell ref="A20:K20"/>
    <mergeCell ref="A21:K21"/>
  </mergeCells>
  <pageMargins left="0.7" right="0.7" top="0.75" bottom="0.75" header="0.3" footer="0.3"/>
  <pageSetup paperSize="9" scale="9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2023-03-15T11:26:01Z</dcterms:modified>
</cp:coreProperties>
</file>