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СЫЧЕВА\D\Новая папка\Documents\2023 год\черный металл 1ое полугодие\"/>
    </mc:Choice>
  </mc:AlternateContent>
  <bookViews>
    <workbookView xWindow="120" yWindow="105" windowWidth="15120" windowHeight="8010" activeTab="1"/>
  </bookViews>
  <sheets>
    <sheet name="2018" sheetId="1" r:id="rId1"/>
    <sheet name="2019" sheetId="2" r:id="rId2"/>
    <sheet name="Лист3" sheetId="3" r:id="rId3"/>
  </sheets>
  <definedNames>
    <definedName name="_xlnm._FilterDatabase" localSheetId="0" hidden="1">'2018'!$A$7:$J$235</definedName>
    <definedName name="Z_0A3C6566_B9F1_4C10_AA7A_D7F12312E720_.wvu.FilterData" localSheetId="0" hidden="1">'2018'!$A$7:$J$235</definedName>
    <definedName name="Z_113C2EC7_0C03_466C_BA9B_D3B11EEA592A_.wvu.FilterData" localSheetId="0" hidden="1">'2018'!$A$7:$J$235</definedName>
    <definedName name="Z_2DDD3642_0CA4_4A9B_AAFB_87C82D0B0FCD_.wvu.FilterData" localSheetId="0" hidden="1">'2018'!$A$7:$J$235</definedName>
    <definedName name="Z_4EBCE169_456C_4227_A7EC_9B107D5ACBBD_.wvu.FilterData" localSheetId="0" hidden="1">'2018'!$A$7:$J$235</definedName>
    <definedName name="Z_4FC1653A_C0F7_4C1E_BF7D_520602EAE178_.wvu.FilterData" localSheetId="0" hidden="1">'2018'!$A$7:$J$235</definedName>
    <definedName name="Z_5B6C5AE5_B8D6_4CBA_B8ED_DA5BDF10EAC6_.wvu.FilterData" localSheetId="0" hidden="1">'2018'!$A$7:$J$235</definedName>
    <definedName name="Z_6B1F6C0B_837B_45CF_A0F8_651CB94B223C_.wvu.FilterData" localSheetId="0" hidden="1">'2018'!$A$7:$J$235</definedName>
    <definedName name="Z_7700881E_4FD5_4ADC_A619_B47E80688E02_.wvu.FilterData" localSheetId="0" hidden="1">'2018'!$A$7:$J$235</definedName>
    <definedName name="Z_78CA43F5_3BD3_41C7_8D10_1ACF4B755644_.wvu.FilterData" localSheetId="0" hidden="1">'2018'!$A$7:$J$235</definedName>
    <definedName name="Z_8354DC19_BE27_47EE_A4F6_6F7A8B1D6DBD_.wvu.FilterData" localSheetId="0" hidden="1">'2018'!$A$7:$J$235</definedName>
    <definedName name="Z_85EBB5EA_D5EB_4002_A0DD_7FCE4EFABFB9_.wvu.FilterData" localSheetId="0" hidden="1">'2018'!$A$7:$J$235</definedName>
    <definedName name="Z_BE4CC0E6_3772_4C6B_815B_71889EE87803_.wvu.FilterData" localSheetId="0" hidden="1">'2018'!$A$7:$J$235</definedName>
    <definedName name="Z_DA40C6CD_6ADD_4038_8B1A_065985F4DCDE_.wvu.FilterData" localSheetId="0" hidden="1">'2018'!$A$7:$J$235</definedName>
    <definedName name="Z_DE41099A_9889_4E10_A6AF_60D054B80911_.wvu.FilterData" localSheetId="0" hidden="1">'2018'!$A$7:$J$235</definedName>
    <definedName name="Z_E8C39439_58F1_4755_BEC1_DEC1E5DFB892_.wvu.FilterData" localSheetId="0" hidden="1">'2018'!$A$7:$J$235</definedName>
  </definedNames>
  <calcPr calcId="152511"/>
  <customWorkbookViews>
    <customWorkbookView name="Наумова Н.А. - Личное представление" guid="{BE4CC0E6-3772-4C6B-815B-71889EE87803}" mergeInterval="0" personalView="1" maximized="1" xWindow="-8" yWindow="-8" windowWidth="1456" windowHeight="876" activeSheetId="2"/>
    <customWorkbookView name="СычеваАЮ - Личное представление" guid="{7700881E-4FD5-4ADC-A619-B47E80688E02}" mergeInterval="0" personalView="1" maximized="1" xWindow="1" yWindow="1" windowWidth="1356" windowHeight="518" activeSheetId="2"/>
    <customWorkbookView name="КоржовВА - Личное представление" guid="{4EBCE169-456C-4227-A7EC-9B107D5ACBBD}" mergeInterval="0" personalView="1" maximized="1" xWindow="1" yWindow="1" windowWidth="1276" windowHeight="684" activeSheetId="2"/>
    <customWorkbookView name="РешетоваЛМ - Личное представление" guid="{85EBB5EA-D5EB-4002-A0DD-7FCE4EFABFB9}" mergeInterval="0" personalView="1" maximized="1" xWindow="1" yWindow="1" windowWidth="1356" windowHeight="538" activeSheetId="2"/>
    <customWorkbookView name="МаксимоваЮО - Личное представление" guid="{113C2EC7-0C03-466C-BA9B-D3B11EEA592A}" mergeInterval="0" personalView="1" maximized="1" xWindow="1" yWindow="1" windowWidth="1436" windowHeight="670" activeSheetId="2"/>
    <customWorkbookView name="ГладышеваАА - Личное представление" guid="{2DDD3642-0CA4-4A9B-AAFB-87C82D0B0FCD}" mergeInterval="0" personalView="1" maximized="1" xWindow="1" yWindow="1" windowWidth="1356" windowHeight="538" activeSheetId="2"/>
    <customWorkbookView name="КривенцеваИС - Личное представление" guid="{DA40C6CD-6ADD-4038-8B1A-065985F4DCDE}" mergeInterval="0" personalView="1" maximized="1" xWindow="1" yWindow="1" windowWidth="1436" windowHeight="670" activeSheetId="2"/>
    <customWorkbookView name="Семёнов - Личное представление" guid="{5B6C5AE5-B8D6-4CBA-B8ED-DA5BDF10EAC6}" mergeInterval="0" personalView="1" maximized="1" xWindow="1" yWindow="1" windowWidth="1356" windowHeight="538" activeSheetId="2"/>
    <customWorkbookView name="ГладковаГА - Личное представление" guid="{78CA43F5-3BD3-41C7-8D10-1ACF4B755644}" mergeInterval="0" personalView="1" maximized="1" xWindow="1" yWindow="1" windowWidth="1356" windowHeight="538" activeSheetId="2"/>
    <customWorkbookView name="НечаеваОВ - Личное представление" guid="{DE41099A-9889-4E10-A6AF-60D054B80911}" mergeInterval="0" personalView="1" maximized="1" xWindow="1" yWindow="1" windowWidth="1366" windowHeight="538" activeSheetId="2"/>
    <customWorkbookView name="Пользователь Windows - Личное представление" guid="{4FC1653A-C0F7-4C1E-BF7D-520602EAE178}" mergeInterval="0" personalView="1" maximized="1" xWindow="1" yWindow="1" windowWidth="1366" windowHeight="538" activeSheetId="2"/>
    <customWorkbookView name="Пользователь - Личное представление" guid="{8354DC19-BE27-47EE-A4F6-6F7A8B1D6DBD}" mergeInterval="0" personalView="1" maximized="1" xWindow="-8" yWindow="-8" windowWidth="1382" windowHeight="744" activeSheetId="2"/>
    <customWorkbookView name="НаумоваНА - Личное представление" guid="{6B1F6C0B-837B-45CF-A0F8-651CB94B223C}" mergeInterval="0" personalView="1" maximized="1" xWindow="1" yWindow="1" windowWidth="1356" windowHeight="538" activeSheetId="2"/>
    <customWorkbookView name="БлохинАВ - Личное представление" guid="{E8C39439-58F1-4755-BEC1-DEC1E5DFB892}" mergeInterval="0" personalView="1" maximized="1" xWindow="1" yWindow="1" windowWidth="1298" windowHeight="577" activeSheetId="2"/>
    <customWorkbookView name="Сычева Анна Юрьевна - Личное представление" guid="{0A3C6566-B9F1-4C10-AA7A-D7F12312E720}" mergeInterval="0" personalView="1" maximized="1" xWindow="-8" yWindow="-8" windowWidth="1936" windowHeight="1056" activeSheetId="2"/>
  </customWorkbookViews>
</workbook>
</file>

<file path=xl/calcChain.xml><?xml version="1.0" encoding="utf-8"?>
<calcChain xmlns="http://schemas.openxmlformats.org/spreadsheetml/2006/main">
  <c r="J11" i="2" l="1"/>
  <c r="J15" i="2"/>
  <c r="J27" i="2"/>
  <c r="J31" i="2"/>
  <c r="J51" i="2"/>
  <c r="J55" i="2"/>
  <c r="J67" i="2"/>
  <c r="J71" i="2"/>
  <c r="J83" i="2"/>
  <c r="J87" i="2"/>
  <c r="I8" i="2"/>
  <c r="J8" i="2" s="1"/>
  <c r="I9" i="2"/>
  <c r="J9" i="2" s="1"/>
  <c r="I10" i="2"/>
  <c r="J10" i="2" s="1"/>
  <c r="I11" i="2"/>
  <c r="I12" i="2"/>
  <c r="J12" i="2" s="1"/>
  <c r="I13" i="2"/>
  <c r="J13" i="2" s="1"/>
  <c r="I14" i="2"/>
  <c r="J14" i="2" s="1"/>
  <c r="I15" i="2"/>
  <c r="I16" i="2"/>
  <c r="J16" i="2" s="1"/>
  <c r="I17" i="2"/>
  <c r="J17" i="2" s="1"/>
  <c r="I18" i="2"/>
  <c r="J18" i="2" s="1"/>
  <c r="I19" i="2"/>
  <c r="J19" i="2" s="1"/>
  <c r="I20" i="2"/>
  <c r="J20" i="2" s="1"/>
  <c r="I21" i="2"/>
  <c r="J21" i="2" s="1"/>
  <c r="I22" i="2"/>
  <c r="J22" i="2" s="1"/>
  <c r="I23" i="2"/>
  <c r="J23" i="2" s="1"/>
  <c r="I24" i="2"/>
  <c r="J24" i="2" s="1"/>
  <c r="I25" i="2"/>
  <c r="J25" i="2" s="1"/>
  <c r="I26" i="2"/>
  <c r="J26" i="2" s="1"/>
  <c r="I27" i="2"/>
  <c r="I28" i="2"/>
  <c r="J28" i="2" s="1"/>
  <c r="I29" i="2"/>
  <c r="J29" i="2" s="1"/>
  <c r="I30" i="2"/>
  <c r="J30" i="2" s="1"/>
  <c r="I31" i="2"/>
  <c r="I32" i="2"/>
  <c r="I33" i="2"/>
  <c r="J33" i="2" s="1"/>
  <c r="I34" i="2"/>
  <c r="J34" i="2" s="1"/>
  <c r="I35" i="2"/>
  <c r="J35" i="2" s="1"/>
  <c r="I36" i="2"/>
  <c r="J36" i="2" s="1"/>
  <c r="I37" i="2"/>
  <c r="J37" i="2" s="1"/>
  <c r="I38" i="2"/>
  <c r="J38" i="2" s="1"/>
  <c r="I39" i="2"/>
  <c r="J39" i="2" s="1"/>
  <c r="I40" i="2"/>
  <c r="J40" i="2" s="1"/>
  <c r="I41" i="2"/>
  <c r="J41" i="2" s="1"/>
  <c r="I42" i="2"/>
  <c r="J42" i="2" s="1"/>
  <c r="I43" i="2"/>
  <c r="J43" i="2" s="1"/>
  <c r="I44" i="2"/>
  <c r="J44" i="2" s="1"/>
  <c r="I45" i="2"/>
  <c r="J45" i="2" s="1"/>
  <c r="I46" i="2"/>
  <c r="J46" i="2" s="1"/>
  <c r="I47" i="2"/>
  <c r="J47" i="2" s="1"/>
  <c r="I48" i="2"/>
  <c r="J48" i="2" s="1"/>
  <c r="I49" i="2"/>
  <c r="J49" i="2" s="1"/>
  <c r="I50" i="2"/>
  <c r="J50" i="2" s="1"/>
  <c r="I51" i="2"/>
  <c r="I52" i="2"/>
  <c r="J52" i="2" s="1"/>
  <c r="I53" i="2"/>
  <c r="J53" i="2" s="1"/>
  <c r="I54" i="2"/>
  <c r="J54" i="2" s="1"/>
  <c r="I55" i="2"/>
  <c r="I56" i="2"/>
  <c r="J56" i="2" s="1"/>
  <c r="I57" i="2"/>
  <c r="J57" i="2" s="1"/>
  <c r="I58" i="2"/>
  <c r="J58" i="2" s="1"/>
  <c r="I59" i="2"/>
  <c r="J59" i="2" s="1"/>
  <c r="I60" i="2"/>
  <c r="J60" i="2" s="1"/>
  <c r="I61" i="2"/>
  <c r="J61" i="2" s="1"/>
  <c r="I62" i="2"/>
  <c r="J62" i="2" s="1"/>
  <c r="I63" i="2"/>
  <c r="J63" i="2" s="1"/>
  <c r="I64" i="2"/>
  <c r="J64" i="2" s="1"/>
  <c r="I65" i="2"/>
  <c r="J65" i="2" s="1"/>
  <c r="I66" i="2"/>
  <c r="J66" i="2" s="1"/>
  <c r="I67" i="2"/>
  <c r="I68" i="2"/>
  <c r="J68" i="2" s="1"/>
  <c r="I69" i="2"/>
  <c r="J69" i="2" s="1"/>
  <c r="I70" i="2"/>
  <c r="J70" i="2" s="1"/>
  <c r="I71" i="2"/>
  <c r="I72" i="2"/>
  <c r="J72" i="2" s="1"/>
  <c r="I73" i="2"/>
  <c r="J73" i="2" s="1"/>
  <c r="I74" i="2"/>
  <c r="J74" i="2" s="1"/>
  <c r="I75" i="2"/>
  <c r="J75" i="2" s="1"/>
  <c r="I76" i="2"/>
  <c r="J76" i="2" s="1"/>
  <c r="I77" i="2"/>
  <c r="J77" i="2" s="1"/>
  <c r="I78" i="2"/>
  <c r="J78" i="2" s="1"/>
  <c r="I79" i="2"/>
  <c r="J79" i="2" s="1"/>
  <c r="I80" i="2"/>
  <c r="J80" i="2" s="1"/>
  <c r="I81" i="2"/>
  <c r="J81" i="2" s="1"/>
  <c r="I82" i="2"/>
  <c r="J82" i="2" s="1"/>
  <c r="I83" i="2"/>
  <c r="I84" i="2"/>
  <c r="J84" i="2" s="1"/>
  <c r="I85" i="2"/>
  <c r="J85" i="2" s="1"/>
  <c r="I86" i="2"/>
  <c r="J86" i="2" s="1"/>
  <c r="I87" i="2"/>
  <c r="I88" i="2"/>
  <c r="J88" i="2" s="1"/>
  <c r="I89" i="2"/>
  <c r="J89" i="2" s="1"/>
  <c r="I90" i="2"/>
  <c r="J90" i="2" s="1"/>
  <c r="I91" i="2"/>
  <c r="J91" i="2" s="1"/>
  <c r="I92" i="2"/>
  <c r="J92" i="2" s="1"/>
  <c r="I93" i="2"/>
  <c r="J93" i="2" s="1"/>
  <c r="I94" i="2"/>
  <c r="J94" i="2" s="1"/>
  <c r="I95" i="2"/>
  <c r="J95" i="2" s="1"/>
  <c r="I96" i="2"/>
  <c r="J96" i="2" s="1"/>
  <c r="I97" i="2"/>
  <c r="J97" i="2" s="1"/>
  <c r="I7" i="2"/>
  <c r="J7" i="2" s="1"/>
  <c r="J32" i="2" l="1"/>
  <c r="I98" i="2"/>
  <c r="J98" i="2" s="1"/>
  <c r="I231" i="1"/>
  <c r="J231" i="1" s="1"/>
  <c r="I230" i="1"/>
  <c r="J230" i="1" s="1"/>
  <c r="I229" i="1"/>
  <c r="J229" i="1" s="1"/>
  <c r="I228" i="1"/>
  <c r="J228" i="1" s="1"/>
  <c r="I172" i="1" l="1"/>
  <c r="J172" i="1" s="1"/>
  <c r="I163" i="1"/>
  <c r="J163" i="1" s="1"/>
  <c r="I170" i="1"/>
  <c r="J170" i="1" s="1"/>
  <c r="I193" i="1"/>
  <c r="J193" i="1" s="1"/>
  <c r="I175" i="1"/>
  <c r="J175" i="1" s="1"/>
  <c r="I177" i="1"/>
  <c r="J177" i="1" s="1"/>
  <c r="I164" i="1"/>
  <c r="J164" i="1" s="1"/>
  <c r="I141" i="1"/>
  <c r="J141" i="1" s="1"/>
  <c r="I140" i="1"/>
  <c r="J140" i="1" s="1"/>
  <c r="I139" i="1"/>
  <c r="J139" i="1" s="1"/>
  <c r="I138" i="1"/>
  <c r="J138" i="1" s="1"/>
  <c r="I137" i="1"/>
  <c r="J137" i="1" s="1"/>
  <c r="I136" i="1"/>
  <c r="J136" i="1" s="1"/>
  <c r="I142" i="1"/>
  <c r="J142" i="1" s="1"/>
  <c r="I143" i="1"/>
  <c r="J143" i="1" s="1"/>
  <c r="I234" i="1" l="1"/>
  <c r="J234" i="1" s="1"/>
  <c r="I66" i="1"/>
  <c r="J66" i="1" s="1"/>
  <c r="I64" i="1"/>
  <c r="J64" i="1" s="1"/>
  <c r="I63" i="1"/>
  <c r="J63" i="1" s="1"/>
  <c r="I62" i="1"/>
  <c r="J62" i="1" s="1"/>
  <c r="I61" i="1"/>
  <c r="J61" i="1" s="1"/>
  <c r="I60" i="1"/>
  <c r="J60" i="1" s="1"/>
  <c r="I192" i="1"/>
  <c r="J192" i="1" s="1"/>
  <c r="I58" i="1"/>
  <c r="J58" i="1" s="1"/>
  <c r="I57" i="1"/>
  <c r="J57" i="1" s="1"/>
  <c r="I56" i="1"/>
  <c r="J56" i="1" s="1"/>
  <c r="I178" i="1"/>
  <c r="J178" i="1" s="1"/>
  <c r="I53" i="1"/>
  <c r="J53" i="1" s="1"/>
  <c r="I50" i="1"/>
  <c r="J50" i="1" s="1"/>
  <c r="I49" i="1"/>
  <c r="J49" i="1" s="1"/>
  <c r="I43" i="1"/>
  <c r="J43" i="1" s="1"/>
  <c r="I41" i="1"/>
  <c r="J41" i="1" s="1"/>
  <c r="I40" i="1"/>
  <c r="J40" i="1" s="1"/>
  <c r="I173" i="1"/>
  <c r="J173" i="1" s="1"/>
  <c r="I39" i="1"/>
  <c r="J39" i="1" s="1"/>
  <c r="I38" i="1"/>
  <c r="J38" i="1" s="1"/>
  <c r="I37" i="1"/>
  <c r="J37" i="1" s="1"/>
  <c r="I36" i="1"/>
  <c r="J36" i="1" s="1"/>
  <c r="I30" i="1"/>
  <c r="J30" i="1" s="1"/>
  <c r="I29" i="1"/>
  <c r="J29" i="1" s="1"/>
  <c r="I28" i="1"/>
  <c r="J28" i="1" s="1"/>
  <c r="I27" i="1"/>
  <c r="J27" i="1" s="1"/>
  <c r="I26" i="1"/>
  <c r="J26" i="1" s="1"/>
  <c r="I25" i="1"/>
  <c r="J25" i="1" s="1"/>
  <c r="I166" i="1"/>
  <c r="J166" i="1" s="1"/>
  <c r="I165" i="1"/>
  <c r="J165" i="1" s="1"/>
  <c r="I23" i="1"/>
  <c r="J23" i="1" s="1"/>
  <c r="I156" i="1"/>
  <c r="J156" i="1" s="1"/>
  <c r="I19" i="1"/>
  <c r="J19" i="1" s="1"/>
  <c r="I18" i="1"/>
  <c r="J18" i="1" s="1"/>
  <c r="I17" i="1"/>
  <c r="J17" i="1" s="1"/>
  <c r="I16" i="1"/>
  <c r="J16" i="1" s="1"/>
  <c r="I155" i="1"/>
  <c r="J155" i="1" s="1"/>
  <c r="I154" i="1"/>
  <c r="J154" i="1" s="1"/>
  <c r="I15" i="1"/>
  <c r="J15" i="1" s="1"/>
  <c r="I14" i="1"/>
  <c r="J14" i="1" s="1"/>
  <c r="I135" i="1"/>
  <c r="J135" i="1" s="1"/>
  <c r="I90" i="1"/>
  <c r="J90" i="1" s="1"/>
  <c r="I12" i="1"/>
  <c r="J12" i="1" s="1"/>
  <c r="I13" i="1"/>
  <c r="J13" i="1" s="1"/>
  <c r="I11" i="1"/>
  <c r="J11" i="1" s="1"/>
  <c r="I10" i="1"/>
  <c r="J10" i="1" s="1"/>
  <c r="I9" i="1"/>
  <c r="I52" i="1"/>
  <c r="J52" i="1" s="1"/>
  <c r="I225" i="1"/>
  <c r="J225" i="1" s="1"/>
  <c r="I55" i="1"/>
  <c r="J55" i="1" s="1"/>
  <c r="I54" i="1"/>
  <c r="J54" i="1" s="1"/>
  <c r="I232" i="1"/>
  <c r="J232" i="1" s="1"/>
  <c r="I24" i="1"/>
  <c r="J24" i="1" s="1"/>
  <c r="I227" i="1"/>
  <c r="J227" i="1" s="1"/>
  <c r="I35" i="1"/>
  <c r="J35" i="1" s="1"/>
  <c r="I34" i="1"/>
  <c r="J34" i="1" s="1"/>
  <c r="I33" i="1"/>
  <c r="J33" i="1" s="1"/>
  <c r="I204" i="1"/>
  <c r="J204" i="1" s="1"/>
  <c r="I203" i="1"/>
  <c r="J203" i="1" s="1"/>
  <c r="I202" i="1"/>
  <c r="J202" i="1" s="1"/>
  <c r="I201" i="1"/>
  <c r="J201" i="1" s="1"/>
  <c r="I200" i="1"/>
  <c r="J200" i="1" s="1"/>
  <c r="I199" i="1"/>
  <c r="J199" i="1" s="1"/>
  <c r="I198" i="1"/>
  <c r="J198" i="1" s="1"/>
  <c r="I153" i="1"/>
  <c r="J153" i="1" s="1"/>
  <c r="I151" i="1"/>
  <c r="J151" i="1" s="1"/>
  <c r="I150" i="1"/>
  <c r="J150" i="1" s="1"/>
  <c r="I149" i="1"/>
  <c r="J149" i="1" s="1"/>
  <c r="I148" i="1"/>
  <c r="J148" i="1" s="1"/>
  <c r="I147" i="1"/>
  <c r="J147" i="1" s="1"/>
  <c r="I152" i="1"/>
  <c r="J152" i="1" s="1"/>
  <c r="I146" i="1"/>
  <c r="J146" i="1" s="1"/>
  <c r="I145" i="1"/>
  <c r="J145" i="1" s="1"/>
  <c r="I144" i="1"/>
  <c r="J144"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224" i="1"/>
  <c r="J224" i="1" s="1"/>
  <c r="I222" i="1"/>
  <c r="J222" i="1" s="1"/>
  <c r="I221" i="1"/>
  <c r="J221" i="1" s="1"/>
  <c r="I220" i="1"/>
  <c r="J220" i="1" s="1"/>
  <c r="I219" i="1"/>
  <c r="J219" i="1" s="1"/>
  <c r="I218" i="1"/>
  <c r="J218" i="1" s="1"/>
  <c r="I217" i="1"/>
  <c r="J217" i="1" s="1"/>
  <c r="I223" i="1"/>
  <c r="J223" i="1" s="1"/>
  <c r="I216" i="1"/>
  <c r="J216" i="1" s="1"/>
  <c r="I215" i="1"/>
  <c r="J215" i="1" s="1"/>
  <c r="I214" i="1"/>
  <c r="J214" i="1" s="1"/>
  <c r="I207" i="1"/>
  <c r="J207" i="1" s="1"/>
  <c r="I205" i="1"/>
  <c r="J205" i="1" s="1"/>
  <c r="I213" i="1"/>
  <c r="J213" i="1" s="1"/>
  <c r="I206" i="1"/>
  <c r="J206" i="1" s="1"/>
  <c r="I212" i="1"/>
  <c r="J212" i="1" s="1"/>
  <c r="I211" i="1"/>
  <c r="J211" i="1" s="1"/>
  <c r="I210" i="1"/>
  <c r="J210" i="1" s="1"/>
  <c r="I209" i="1"/>
  <c r="J209" i="1" s="1"/>
  <c r="I208" i="1"/>
  <c r="J208" i="1" s="1"/>
  <c r="I180" i="1"/>
  <c r="J180" i="1" s="1"/>
  <c r="I188" i="1"/>
  <c r="J188" i="1" s="1"/>
  <c r="I187" i="1"/>
  <c r="J187" i="1" s="1"/>
  <c r="I186" i="1"/>
  <c r="J186" i="1" s="1"/>
  <c r="I185" i="1"/>
  <c r="J185" i="1" s="1"/>
  <c r="I184" i="1"/>
  <c r="J184" i="1" s="1"/>
  <c r="I179" i="1"/>
  <c r="J179" i="1" s="1"/>
  <c r="I183" i="1"/>
  <c r="J183" i="1" s="1"/>
  <c r="I182" i="1"/>
  <c r="J182" i="1" s="1"/>
  <c r="I181" i="1"/>
  <c r="J181" i="1" s="1"/>
  <c r="I190" i="1"/>
  <c r="J190" i="1" s="1"/>
  <c r="I191" i="1"/>
  <c r="J191" i="1" s="1"/>
  <c r="I189" i="1"/>
  <c r="J189" i="1" s="1"/>
  <c r="I158" i="1"/>
  <c r="J158" i="1" s="1"/>
  <c r="I157" i="1"/>
  <c r="J157" i="1" s="1"/>
  <c r="I162" i="1"/>
  <c r="J162" i="1" s="1"/>
  <c r="I160" i="1"/>
  <c r="J160" i="1" s="1"/>
  <c r="I159" i="1"/>
  <c r="J159" i="1" s="1"/>
  <c r="I161" i="1"/>
  <c r="J161" i="1" s="1"/>
  <c r="I134" i="1"/>
  <c r="J134" i="1" s="1"/>
  <c r="I133" i="1"/>
  <c r="J133" i="1" s="1"/>
  <c r="I132" i="1"/>
  <c r="J132" i="1" s="1"/>
  <c r="I131" i="1"/>
  <c r="J131"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30" i="1"/>
  <c r="J130" i="1" s="1"/>
  <c r="I99" i="1"/>
  <c r="J99" i="1" s="1"/>
  <c r="I98" i="1"/>
  <c r="J98" i="1" s="1"/>
  <c r="I97" i="1"/>
  <c r="J97" i="1" s="1"/>
  <c r="I96" i="1"/>
  <c r="J96" i="1" s="1"/>
  <c r="I95" i="1"/>
  <c r="J95" i="1" s="1"/>
  <c r="I103" i="1"/>
  <c r="J103" i="1" s="1"/>
  <c r="I94" i="1"/>
  <c r="J94" i="1" s="1"/>
  <c r="I93" i="1"/>
  <c r="J93" i="1" s="1"/>
  <c r="I92" i="1"/>
  <c r="J92" i="1" s="1"/>
  <c r="I102" i="1"/>
  <c r="J102" i="1" s="1"/>
  <c r="I91" i="1"/>
  <c r="J91" i="1" s="1"/>
  <c r="I101" i="1"/>
  <c r="J101" i="1" s="1"/>
  <c r="I100" i="1"/>
  <c r="J100" i="1" s="1"/>
  <c r="I45" i="1"/>
  <c r="J45" i="1" s="1"/>
  <c r="I65" i="1"/>
  <c r="J65" i="1" s="1"/>
  <c r="I31" i="1"/>
  <c r="J31" i="1" s="1"/>
  <c r="I226" i="1"/>
  <c r="J226" i="1" s="1"/>
  <c r="I233" i="1"/>
  <c r="J233" i="1" s="1"/>
  <c r="I47" i="1"/>
  <c r="J47" i="1" s="1"/>
  <c r="I46" i="1"/>
  <c r="J46" i="1" s="1"/>
  <c r="I21" i="1"/>
  <c r="J21" i="1" s="1"/>
  <c r="I20" i="1"/>
  <c r="J20" i="1" s="1"/>
  <c r="I22" i="1"/>
  <c r="J22" i="1" s="1"/>
  <c r="I59" i="1"/>
  <c r="J59" i="1" s="1"/>
  <c r="I48" i="1"/>
  <c r="J48" i="1" s="1"/>
  <c r="I51" i="1"/>
  <c r="J51" i="1" s="1"/>
  <c r="I44" i="1"/>
  <c r="J44" i="1" s="1"/>
  <c r="I42" i="1"/>
  <c r="J42" i="1" s="1"/>
  <c r="I171" i="1"/>
  <c r="J171" i="1" s="1"/>
  <c r="I32" i="1"/>
  <c r="J32" i="1" s="1"/>
  <c r="I194" i="1"/>
  <c r="J194" i="1" s="1"/>
  <c r="I176" i="1"/>
  <c r="J176" i="1" s="1"/>
  <c r="I169" i="1"/>
  <c r="J169" i="1" s="1"/>
  <c r="I196" i="1"/>
  <c r="J196" i="1" s="1"/>
  <c r="I197" i="1"/>
  <c r="J197" i="1" s="1"/>
  <c r="I168" i="1"/>
  <c r="J168" i="1" s="1"/>
  <c r="I174" i="1"/>
  <c r="J174" i="1" s="1"/>
  <c r="I167" i="1"/>
  <c r="J167" i="1" s="1"/>
  <c r="I195" i="1"/>
  <c r="J195" i="1" s="1"/>
  <c r="I68" i="1"/>
  <c r="J68" i="1" s="1"/>
  <c r="I67" i="1"/>
  <c r="J67" i="1" s="1"/>
  <c r="J9" i="1" l="1"/>
  <c r="I235" i="1"/>
  <c r="J235" i="1" s="1"/>
</calcChain>
</file>

<file path=xl/sharedStrings.xml><?xml version="1.0" encoding="utf-8"?>
<sst xmlns="http://schemas.openxmlformats.org/spreadsheetml/2006/main" count="1309" uniqueCount="524">
  <si>
    <t xml:space="preserve">№ п/п </t>
  </si>
  <si>
    <t>Наименование Товара</t>
  </si>
  <si>
    <t>Марка</t>
  </si>
  <si>
    <t>ГОСТ, ТУ</t>
  </si>
  <si>
    <t>Размер</t>
  </si>
  <si>
    <t>Ед. изм.</t>
  </si>
  <si>
    <t xml:space="preserve">Количество </t>
  </si>
  <si>
    <t>Предельная цена,  руб. без НДС</t>
  </si>
  <si>
    <t>Стоимость           руб. без НДС</t>
  </si>
  <si>
    <t>Стоимость      руб. с НДС</t>
  </si>
  <si>
    <t>БЕЛЬЕ НАТЕЛЬНОЕ</t>
  </si>
  <si>
    <t>компл.</t>
  </si>
  <si>
    <t>БЕЛЬЕ ТЕРМОСТОЙКОЕ</t>
  </si>
  <si>
    <t>ХАЛАТ БЕЛЫЙ</t>
  </si>
  <si>
    <t>шт.</t>
  </si>
  <si>
    <t>КОСТЮМ ПОВАРА</t>
  </si>
  <si>
    <t>НАРУКАВНИКИ ПВХ</t>
  </si>
  <si>
    <t>пар.</t>
  </si>
  <si>
    <t>КОСТЮМ СВАРЩИКА</t>
  </si>
  <si>
    <t>ШЛЕМ ШКПС</t>
  </si>
  <si>
    <t>ШЛЕМ ПЕСКОСТРУЙЩИКА</t>
  </si>
  <si>
    <t>КОСТЮМ ХЛОПЧАТОБУМАЖНЫЙ</t>
  </si>
  <si>
    <t>ПЕРЧАТКИ КАМЕРНЫЕ</t>
  </si>
  <si>
    <t xml:space="preserve">КРЮЧОК 2Х РОЖКОВЫЙ </t>
  </si>
  <si>
    <t>50Х50</t>
  </si>
  <si>
    <t>КРЮЧОК 3-Х РОЖКОВЫЙ</t>
  </si>
  <si>
    <t>ОЧКИ ЗАЩИТНЫЕ ЗАКРЫТЫЕ ДЛЯ ГАЗОСВАРКИ С НЕПРЯМОЙ ВЕНТИЛЯЦИЕЙ С АНТИЗАПОТЕВАЮЩИМ ПОКРЫТИЕМ ПРЕМИУМ 22, шт</t>
  </si>
  <si>
    <t xml:space="preserve">Полкодержатель </t>
  </si>
  <si>
    <t>5.4х0,1</t>
  </si>
  <si>
    <t>Петля четырехшарнирная BOYARD накл</t>
  </si>
  <si>
    <t>Ручка-скоба</t>
  </si>
  <si>
    <t>Защелка магнитная</t>
  </si>
  <si>
    <t>Замок</t>
  </si>
  <si>
    <t>Замок 406 нажимной</t>
  </si>
  <si>
    <t xml:space="preserve">Смазка железнодорожная ЛЗ ЦНИИ (У) </t>
  </si>
  <si>
    <t xml:space="preserve">ТУ 0254-013-00148820-99 </t>
  </si>
  <si>
    <t>кг</t>
  </si>
  <si>
    <t>КРАСКА ПОРОШКОВАЯ  ЭПОКСИДНО-ПОЛИЭФИРНАЯ</t>
  </si>
  <si>
    <t xml:space="preserve">RAL 1015 БЕЖЕВАЯ  </t>
  </si>
  <si>
    <t xml:space="preserve">ФЛЮС  СВАРОЧНЫЙ </t>
  </si>
  <si>
    <t xml:space="preserve"> АН-348А</t>
  </si>
  <si>
    <t>ГОСТ 9087-81</t>
  </si>
  <si>
    <t>ПЕСОК ФОРМОВОЧНЫЙ КВАРЦЕВЫЙ</t>
  </si>
  <si>
    <t>5К3О403 -0.315 - +0.2</t>
  </si>
  <si>
    <t>т</t>
  </si>
  <si>
    <t xml:space="preserve">Винт с полукруглой головкой ОЦ </t>
  </si>
  <si>
    <t xml:space="preserve">ГОСТ 17473-80 </t>
  </si>
  <si>
    <t>3х30</t>
  </si>
  <si>
    <t>шт</t>
  </si>
  <si>
    <t>ГОСТ 17473-80</t>
  </si>
  <si>
    <t xml:space="preserve"> 6х35</t>
  </si>
  <si>
    <t xml:space="preserve">ГОСТ 17475-80 </t>
  </si>
  <si>
    <t>ГОСТ 1491-80</t>
  </si>
  <si>
    <t>ГОСТ 15973-2005</t>
  </si>
  <si>
    <t xml:space="preserve"> ГОСТ 1640-015-55798700-2006 </t>
  </si>
  <si>
    <t>м</t>
  </si>
  <si>
    <t>ГОСТ 1145-80</t>
  </si>
  <si>
    <t>ГОСТ 7785-81</t>
  </si>
  <si>
    <t>ГОСТ 7798-70</t>
  </si>
  <si>
    <t>ГОСТ 5915-70</t>
  </si>
  <si>
    <t>ГОСТ 4028-63</t>
  </si>
  <si>
    <t>ГОСТ 397-79</t>
  </si>
  <si>
    <t xml:space="preserve">Металлорукав </t>
  </si>
  <si>
    <t xml:space="preserve">Р3-Ц-Х </t>
  </si>
  <si>
    <t xml:space="preserve">ТУ 22-5570-84  </t>
  </si>
  <si>
    <t>пог.м</t>
  </si>
  <si>
    <t>ТУ 22-5570-84</t>
  </si>
  <si>
    <t xml:space="preserve"> ТУ 22-5570-84</t>
  </si>
  <si>
    <t>Канат</t>
  </si>
  <si>
    <t>ГОСТ2688-80</t>
  </si>
  <si>
    <t>Канат стальной</t>
  </si>
  <si>
    <t>Проволока обыкновенная О-Ч</t>
  </si>
  <si>
    <t>ГОСТ 3282-74</t>
  </si>
  <si>
    <t>Проволока пружинная</t>
  </si>
  <si>
    <t>А-1-П</t>
  </si>
  <si>
    <t>ГОСТ 9389-75</t>
  </si>
  <si>
    <t xml:space="preserve">Электроды нержавеющие </t>
  </si>
  <si>
    <t xml:space="preserve"> ЦЛ 11 ОЗЛ </t>
  </si>
  <si>
    <t xml:space="preserve"> ГОСТ 9466-75 </t>
  </si>
  <si>
    <t>ТУ 197-001-58230383-2006</t>
  </si>
  <si>
    <t xml:space="preserve">Автоматический выключатель </t>
  </si>
  <si>
    <t xml:space="preserve">ВА-47-29 </t>
  </si>
  <si>
    <t>10А</t>
  </si>
  <si>
    <t xml:space="preserve"> ВА-47-29</t>
  </si>
  <si>
    <t>25А</t>
  </si>
  <si>
    <t>Амортизатор крепления рамы компрессора</t>
  </si>
  <si>
    <t>Арматура сигнальная  24В красная</t>
  </si>
  <si>
    <t>СКЛ</t>
  </si>
  <si>
    <t xml:space="preserve">Арматура сигнальная  </t>
  </si>
  <si>
    <t>СКЛ-11Б-2</t>
  </si>
  <si>
    <t>110В</t>
  </si>
  <si>
    <t xml:space="preserve">Вентилятор </t>
  </si>
  <si>
    <t>Т100</t>
  </si>
  <si>
    <t>ВПК-2112</t>
  </si>
  <si>
    <t>Выключатель скрытой проводки 2-х клавишный ЕВРО</t>
  </si>
  <si>
    <t>Выключатель скрытой проводки ЕВРО</t>
  </si>
  <si>
    <t xml:space="preserve">Геркон </t>
  </si>
  <si>
    <t>КЭМ-2</t>
  </si>
  <si>
    <t xml:space="preserve">Датчик </t>
  </si>
  <si>
    <t>6012.3829</t>
  </si>
  <si>
    <t>ТСМ 100 Ом</t>
  </si>
  <si>
    <t xml:space="preserve">Датчик температуры наружнего воздуха </t>
  </si>
  <si>
    <t>КДТ-50</t>
  </si>
  <si>
    <t xml:space="preserve">Держатель предохранителя </t>
  </si>
  <si>
    <t>ДП-35</t>
  </si>
  <si>
    <t>ППН-33</t>
  </si>
  <si>
    <t xml:space="preserve">Зажим наборный   </t>
  </si>
  <si>
    <t>ЗНИ</t>
  </si>
  <si>
    <t>2,5 мм</t>
  </si>
  <si>
    <t xml:space="preserve">Кабель-канал </t>
  </si>
  <si>
    <t>25х16 мм</t>
  </si>
  <si>
    <t xml:space="preserve">Клапан электромагнитный  </t>
  </si>
  <si>
    <t>КЭМ-15-14</t>
  </si>
  <si>
    <t xml:space="preserve">Колодка клеммная </t>
  </si>
  <si>
    <t>WAGO 262-130</t>
  </si>
  <si>
    <t xml:space="preserve">Конденсатор </t>
  </si>
  <si>
    <t>К50-29 10 мкФ 63В</t>
  </si>
  <si>
    <t>Конденсатор оксидно-электролитический алюминиевый</t>
  </si>
  <si>
    <t xml:space="preserve"> К50-35 
47 МКФ 160В</t>
  </si>
  <si>
    <t xml:space="preserve">КОНДЕНСАТОР ОКСИДНО-ЭЛЕКТРОЛИТИЧЕСКИЙ АЛЮМИНИЕВЫЙ </t>
  </si>
  <si>
    <t>К50-29 
47МКФ 63В В5</t>
  </si>
  <si>
    <t xml:space="preserve">Конденсатор оксидно-электролитический алюминиевый </t>
  </si>
  <si>
    <t>К50-35 
22 МКФ 63 В</t>
  </si>
  <si>
    <t xml:space="preserve">Конденсатор пусковой МВИЮ.670011.002 </t>
  </si>
  <si>
    <t>12,5мкФ 450В</t>
  </si>
  <si>
    <t xml:space="preserve">Конденсатор электрический SR </t>
  </si>
  <si>
    <t>1000 мкФ 63В</t>
  </si>
  <si>
    <t xml:space="preserve">Микропереключатель </t>
  </si>
  <si>
    <t xml:space="preserve">МП-2101 </t>
  </si>
  <si>
    <t xml:space="preserve">Микросхема </t>
  </si>
  <si>
    <t>OPA2134UA</t>
  </si>
  <si>
    <t>UC3842 AN</t>
  </si>
  <si>
    <t>КР142ЕН8Б</t>
  </si>
  <si>
    <t xml:space="preserve">МИНИКОНТАКТОР </t>
  </si>
  <si>
    <t>В7-30-01 12А</t>
  </si>
  <si>
    <t xml:space="preserve">Муфта переходная </t>
  </si>
  <si>
    <t>25х20</t>
  </si>
  <si>
    <t>Оптрон</t>
  </si>
  <si>
    <t xml:space="preserve"> TL 3845P</t>
  </si>
  <si>
    <t xml:space="preserve">Переключатель </t>
  </si>
  <si>
    <t>ПКГ-3П9Н- 6А</t>
  </si>
  <si>
    <t xml:space="preserve">Плавкая вставка </t>
  </si>
  <si>
    <t>ППН-33 25А</t>
  </si>
  <si>
    <t>Подрозетник под гипсокартон</t>
  </si>
  <si>
    <t xml:space="preserve"> C3 E3 </t>
  </si>
  <si>
    <t>68х45 мм</t>
  </si>
  <si>
    <t xml:space="preserve">Преобразователь  </t>
  </si>
  <si>
    <t>SD-150C-24</t>
  </si>
  <si>
    <t>24В</t>
  </si>
  <si>
    <t xml:space="preserve">РАЗЪЕМ ТОСОЛЬНОГО ДАТЧИКА  </t>
  </si>
  <si>
    <t>Розетка открытой проводки ЕВРО</t>
  </si>
  <si>
    <t>Розетка с защитными шторками</t>
  </si>
  <si>
    <t xml:space="preserve"> 250В 16А</t>
  </si>
  <si>
    <t>Розетка скрытой проводки ЕВРО (Легата)</t>
  </si>
  <si>
    <t xml:space="preserve">Светильник </t>
  </si>
  <si>
    <t>НДВ 10-25</t>
  </si>
  <si>
    <t>ПСХ-60 муз</t>
  </si>
  <si>
    <t xml:space="preserve">Секция нагревательная </t>
  </si>
  <si>
    <t>СМБЭ 
0020-020-1-09</t>
  </si>
  <si>
    <t xml:space="preserve">Стабилитрон </t>
  </si>
  <si>
    <t>КС515А</t>
  </si>
  <si>
    <t xml:space="preserve">Транзистор </t>
  </si>
  <si>
    <t>IRF740</t>
  </si>
  <si>
    <t xml:space="preserve">Транзистор биполярный </t>
  </si>
  <si>
    <t>КТ898А</t>
  </si>
  <si>
    <t xml:space="preserve">Электронагреватель  </t>
  </si>
  <si>
    <t>КЭН</t>
  </si>
  <si>
    <t>110/600</t>
  </si>
  <si>
    <t xml:space="preserve">Петля </t>
  </si>
  <si>
    <t>ПН-100</t>
  </si>
  <si>
    <t xml:space="preserve">Порошок для наплавки и напыления </t>
  </si>
  <si>
    <t>Т-ТЕРМО -50Р</t>
  </si>
  <si>
    <t xml:space="preserve">Болт с потайной головкой </t>
  </si>
  <si>
    <t xml:space="preserve">М12х90  </t>
  </si>
  <si>
    <t xml:space="preserve">Болт с шестигранной головкой </t>
  </si>
  <si>
    <t>М10х30</t>
  </si>
  <si>
    <t xml:space="preserve">М10х35 </t>
  </si>
  <si>
    <t xml:space="preserve">М10х50 </t>
  </si>
  <si>
    <t xml:space="preserve">М10х70 </t>
  </si>
  <si>
    <t xml:space="preserve">М10х80 </t>
  </si>
  <si>
    <t>М12х25</t>
  </si>
  <si>
    <t xml:space="preserve">М12х30 </t>
  </si>
  <si>
    <t xml:space="preserve">М12х40 </t>
  </si>
  <si>
    <t>М12х45</t>
  </si>
  <si>
    <t>М12х50</t>
  </si>
  <si>
    <t xml:space="preserve">М20х65 </t>
  </si>
  <si>
    <t xml:space="preserve">М20х80 </t>
  </si>
  <si>
    <t>М6х16</t>
  </si>
  <si>
    <t>М6х35</t>
  </si>
  <si>
    <t>М8х20</t>
  </si>
  <si>
    <t>М8х25</t>
  </si>
  <si>
    <t>М8х30</t>
  </si>
  <si>
    <t>М8х35</t>
  </si>
  <si>
    <t>М8х40</t>
  </si>
  <si>
    <t>М8х45</t>
  </si>
  <si>
    <t>DIN 7985</t>
  </si>
  <si>
    <t>8х20</t>
  </si>
  <si>
    <t>М4х12</t>
  </si>
  <si>
    <t xml:space="preserve">М4х14 </t>
  </si>
  <si>
    <t xml:space="preserve">М4х35 </t>
  </si>
  <si>
    <t>М5х20</t>
  </si>
  <si>
    <t xml:space="preserve">М6х16 </t>
  </si>
  <si>
    <t>М6х20</t>
  </si>
  <si>
    <t xml:space="preserve">М6х35 </t>
  </si>
  <si>
    <t>М3х20</t>
  </si>
  <si>
    <t>М4х8</t>
  </si>
  <si>
    <t>5х60</t>
  </si>
  <si>
    <t>8х35</t>
  </si>
  <si>
    <t>8х55</t>
  </si>
  <si>
    <t>М10х55</t>
  </si>
  <si>
    <t>М3х10</t>
  </si>
  <si>
    <t>М4х10</t>
  </si>
  <si>
    <t>М4х20</t>
  </si>
  <si>
    <t>М4х25</t>
  </si>
  <si>
    <t>М5х10</t>
  </si>
  <si>
    <t>М5х14</t>
  </si>
  <si>
    <t>М5х16</t>
  </si>
  <si>
    <t>М5х18</t>
  </si>
  <si>
    <t>М5х25</t>
  </si>
  <si>
    <t xml:space="preserve">М5х30 </t>
  </si>
  <si>
    <t>М5х40</t>
  </si>
  <si>
    <t xml:space="preserve">М6х12 </t>
  </si>
  <si>
    <t>Винт с потайной головкой  ОЦ</t>
  </si>
  <si>
    <t xml:space="preserve">Винт с потайной головкой ОЦ </t>
  </si>
  <si>
    <t xml:space="preserve">М6х20 </t>
  </si>
  <si>
    <t>М6х25</t>
  </si>
  <si>
    <t xml:space="preserve">М6х30 </t>
  </si>
  <si>
    <t>М6х50</t>
  </si>
  <si>
    <t xml:space="preserve">М6х60 </t>
  </si>
  <si>
    <t>Винт с потайной головкой ОЦ</t>
  </si>
  <si>
    <t xml:space="preserve">М8х16 </t>
  </si>
  <si>
    <t xml:space="preserve">М8х20 </t>
  </si>
  <si>
    <t xml:space="preserve">М8х25  </t>
  </si>
  <si>
    <t xml:space="preserve">М8х90 </t>
  </si>
  <si>
    <t>М4х40</t>
  </si>
  <si>
    <t xml:space="preserve">Гайка </t>
  </si>
  <si>
    <t>М10</t>
  </si>
  <si>
    <t>М12</t>
  </si>
  <si>
    <t>М20</t>
  </si>
  <si>
    <t>М22</t>
  </si>
  <si>
    <t>М8</t>
  </si>
  <si>
    <t xml:space="preserve">Гвоздь </t>
  </si>
  <si>
    <t>1,8х32</t>
  </si>
  <si>
    <t>2,0х40</t>
  </si>
  <si>
    <t>3,0х70</t>
  </si>
  <si>
    <t>3,5х90</t>
  </si>
  <si>
    <t>Гвоздь</t>
  </si>
  <si>
    <t xml:space="preserve"> 4х120</t>
  </si>
  <si>
    <t>1,6х25</t>
  </si>
  <si>
    <t>2х20</t>
  </si>
  <si>
    <t xml:space="preserve">Заклепка </t>
  </si>
  <si>
    <t>4,8х28</t>
  </si>
  <si>
    <t>Заклепка</t>
  </si>
  <si>
    <t xml:space="preserve"> 4,8х8</t>
  </si>
  <si>
    <t>DIN 7337</t>
  </si>
  <si>
    <t xml:space="preserve">Заклепка алюминиевая </t>
  </si>
  <si>
    <t>4х10</t>
  </si>
  <si>
    <t>Заклепка алюминиевая</t>
  </si>
  <si>
    <t xml:space="preserve"> 4х16</t>
  </si>
  <si>
    <t xml:space="preserve">Заклепка алюминиевая вытяжная </t>
  </si>
  <si>
    <t>4,8х18</t>
  </si>
  <si>
    <t xml:space="preserve"> ГОСТ 9897-88</t>
  </si>
  <si>
    <t>Р ИСО 11611-2011</t>
  </si>
  <si>
    <t>ГОСТ 27575-87</t>
  </si>
  <si>
    <t xml:space="preserve">Саморез  </t>
  </si>
  <si>
    <t>4х20</t>
  </si>
  <si>
    <t xml:space="preserve">Саморез </t>
  </si>
  <si>
    <t>3х25</t>
  </si>
  <si>
    <t>4,2х19</t>
  </si>
  <si>
    <t>4,2х25</t>
  </si>
  <si>
    <t>4,2х32</t>
  </si>
  <si>
    <t>5х30</t>
  </si>
  <si>
    <t>5х40</t>
  </si>
  <si>
    <t>ГОСТ 967933</t>
  </si>
  <si>
    <t>ГОСТ 12.4.029-76</t>
  </si>
  <si>
    <t>ТУ 38.309-09-346-93</t>
  </si>
  <si>
    <t>Саморез</t>
  </si>
  <si>
    <t xml:space="preserve"> 5х60</t>
  </si>
  <si>
    <t>6х40</t>
  </si>
  <si>
    <t>6х70</t>
  </si>
  <si>
    <t xml:space="preserve">DIN 968 </t>
  </si>
  <si>
    <t>DIN 7962</t>
  </si>
  <si>
    <t xml:space="preserve">Саморез со сверлом </t>
  </si>
  <si>
    <t>3,9х19</t>
  </si>
  <si>
    <t>DIN 7981</t>
  </si>
  <si>
    <t xml:space="preserve">Саморез с полусферической головкой  </t>
  </si>
  <si>
    <t>М 5,5х25</t>
  </si>
  <si>
    <t xml:space="preserve"> М 5,5х51</t>
  </si>
  <si>
    <t xml:space="preserve">Саморез со сверлом и пресс-шайбой </t>
  </si>
  <si>
    <t>DIN С021</t>
  </si>
  <si>
    <t>DIN 7504 P</t>
  </si>
  <si>
    <t>ГОСТ Р 12.4.235-2012ТР ТС 019/2011</t>
  </si>
  <si>
    <t xml:space="preserve">Фильтр </t>
  </si>
  <si>
    <t xml:space="preserve">ДОТ ПРО </t>
  </si>
  <si>
    <t>ГОСТ 12.4.131-83</t>
  </si>
  <si>
    <t>ЛИОТ-200</t>
  </si>
  <si>
    <t>ГОСТ 12.4.041-2011</t>
  </si>
  <si>
    <t>ГОСТ 53269-2009</t>
  </si>
  <si>
    <t>Шплинт</t>
  </si>
  <si>
    <t xml:space="preserve"> 10х71 </t>
  </si>
  <si>
    <t xml:space="preserve">Шплинт </t>
  </si>
  <si>
    <t xml:space="preserve">10х90 </t>
  </si>
  <si>
    <t xml:space="preserve">4х40 </t>
  </si>
  <si>
    <t xml:space="preserve">5х45 </t>
  </si>
  <si>
    <t xml:space="preserve">8х110 </t>
  </si>
  <si>
    <t xml:space="preserve">8х50 </t>
  </si>
  <si>
    <t xml:space="preserve">8х63 </t>
  </si>
  <si>
    <t>4х18</t>
  </si>
  <si>
    <t>4х13</t>
  </si>
  <si>
    <t>3х10</t>
  </si>
  <si>
    <t>3х18</t>
  </si>
  <si>
    <t>3х20</t>
  </si>
  <si>
    <t>4х16</t>
  </si>
  <si>
    <t>4х25</t>
  </si>
  <si>
    <t>4х30</t>
  </si>
  <si>
    <t>4х35</t>
  </si>
  <si>
    <t>4х45</t>
  </si>
  <si>
    <t>4х50</t>
  </si>
  <si>
    <t>5х25</t>
  </si>
  <si>
    <t>5х45</t>
  </si>
  <si>
    <t>5х50</t>
  </si>
  <si>
    <t>4х40</t>
  </si>
  <si>
    <t>3мм</t>
  </si>
  <si>
    <t>Барабан 20л</t>
  </si>
  <si>
    <t>ГОСТ 5089-2011</t>
  </si>
  <si>
    <t>Переносной аккумуляторный светодиодный светильник</t>
  </si>
  <si>
    <t>ГОСТ 4677-82</t>
  </si>
  <si>
    <t>96мм</t>
  </si>
  <si>
    <t>RS002SC.4</t>
  </si>
  <si>
    <t>220В 16А</t>
  </si>
  <si>
    <t xml:space="preserve">Петля рояльная </t>
  </si>
  <si>
    <t>500мм</t>
  </si>
  <si>
    <t>ГОСТ 12.4.035-78</t>
  </si>
  <si>
    <t>Н100А02/0110</t>
  </si>
  <si>
    <t>ГОСТ 13708-86</t>
  </si>
  <si>
    <t>ГОСТ Р 53149-2008</t>
  </si>
  <si>
    <t xml:space="preserve">Винт с полукруглой головкой ОЦ  </t>
  </si>
  <si>
    <t>Винт с полукруглой головкой ОЦ</t>
  </si>
  <si>
    <t>Винт с полукруглой головкой с полной резьбой ОЦ</t>
  </si>
  <si>
    <t>Винт с цилиндрической головкой ОЦ</t>
  </si>
  <si>
    <t xml:space="preserve">Выключатель путевой концевой  </t>
  </si>
  <si>
    <t>Шуруп с потайной головкой ОЦ</t>
  </si>
  <si>
    <t>Шуруп с потайной головкой  ОЦ</t>
  </si>
  <si>
    <t>ТЕРМОПРЕОБРАЗОВАТЕЛЬ СОПРОТИВЛЕНИЯ ПЛАТИНОВЫЙ</t>
  </si>
  <si>
    <t xml:space="preserve">ТСП-0193    </t>
  </si>
  <si>
    <t>ГОСТ 5918-73</t>
  </si>
  <si>
    <t>М16</t>
  </si>
  <si>
    <t>М24</t>
  </si>
  <si>
    <t>М30</t>
  </si>
  <si>
    <t xml:space="preserve">Гайка корончатая  </t>
  </si>
  <si>
    <t xml:space="preserve">Гайка корончатая </t>
  </si>
  <si>
    <t xml:space="preserve">Строп капроновый </t>
  </si>
  <si>
    <t>LAS102</t>
  </si>
  <si>
    <t>Р ЕН 398-2008</t>
  </si>
  <si>
    <t>Защелка магнитная большая</t>
  </si>
  <si>
    <t>Полкодержатель для стеклянной полки</t>
  </si>
  <si>
    <t>GECO</t>
  </si>
  <si>
    <t>Паста для очистки рук от сильных загрязнений туба 200мл.</t>
  </si>
  <si>
    <t>Крем восстанавливающий регенерирующий  100мл.</t>
  </si>
  <si>
    <t>ГОСТ 31460-2012</t>
  </si>
  <si>
    <t>ГОСТ 31696-2012</t>
  </si>
  <si>
    <t>Стеклозамок</t>
  </si>
  <si>
    <t>12мм</t>
  </si>
  <si>
    <t>Итого:</t>
  </si>
  <si>
    <t xml:space="preserve">  Приложение№3</t>
  </si>
  <si>
    <t xml:space="preserve">   </t>
  </si>
  <si>
    <t xml:space="preserve"> </t>
  </si>
  <si>
    <t xml:space="preserve">     №026/ТВРЗ/2017</t>
  </si>
  <si>
    <t xml:space="preserve">               к запросу котировок цен</t>
  </si>
  <si>
    <t xml:space="preserve">ФИНАНСОВО-КОММЕРЧЕСКОЕ ПРЕДЛОЖЕНИЕ </t>
  </si>
  <si>
    <t>24" января 2018 года</t>
  </si>
  <si>
    <t>ГОСТ 7668-80</t>
  </si>
  <si>
    <t>ГОСТ 3071-88</t>
  </si>
  <si>
    <t>ГОСТ 3077-80</t>
  </si>
  <si>
    <t>Количество</t>
  </si>
  <si>
    <t>Стоимость руб.без НДС</t>
  </si>
  <si>
    <t>Стоимость руб.с НДС</t>
  </si>
  <si>
    <t>Начальная (максимальная) цена  руб. без НДС</t>
  </si>
  <si>
    <t>ст. 3сп/пс</t>
  </si>
  <si>
    <t xml:space="preserve">ГОСТ 8240-97 </t>
  </si>
  <si>
    <t xml:space="preserve">Швеллер </t>
  </si>
  <si>
    <t>Швеллер</t>
  </si>
  <si>
    <t>Ø 4</t>
  </si>
  <si>
    <t>ст. 20</t>
  </si>
  <si>
    <t>ГОСТ 7415-75</t>
  </si>
  <si>
    <t>Ø 8</t>
  </si>
  <si>
    <t>Ø 10</t>
  </si>
  <si>
    <t xml:space="preserve">ст. 3сп/пс </t>
  </si>
  <si>
    <t>ГОСТ 2590-06</t>
  </si>
  <si>
    <t xml:space="preserve">Сталь круглая </t>
  </si>
  <si>
    <t xml:space="preserve"> ГОСТ 2590-06</t>
  </si>
  <si>
    <t>ГОСТ 2590-05</t>
  </si>
  <si>
    <t xml:space="preserve">ст. 45 </t>
  </si>
  <si>
    <t xml:space="preserve">ст. 3сп/пс  </t>
  </si>
  <si>
    <t>ст. 45</t>
  </si>
  <si>
    <t xml:space="preserve">Ø 20 </t>
  </si>
  <si>
    <t>Ø 6</t>
  </si>
  <si>
    <t>Ø 12</t>
  </si>
  <si>
    <t>Ø 18</t>
  </si>
  <si>
    <t xml:space="preserve">Ø 16 </t>
  </si>
  <si>
    <t xml:space="preserve">Ø 22 </t>
  </si>
  <si>
    <t xml:space="preserve">Ø 25 </t>
  </si>
  <si>
    <t xml:space="preserve">Ø 28 </t>
  </si>
  <si>
    <t xml:space="preserve">Ø 30 </t>
  </si>
  <si>
    <t xml:space="preserve">Ø 34 </t>
  </si>
  <si>
    <t xml:space="preserve">Ø 36 </t>
  </si>
  <si>
    <t>Ø 36</t>
  </si>
  <si>
    <t xml:space="preserve">Ø 40 </t>
  </si>
  <si>
    <t xml:space="preserve">Ø 45 </t>
  </si>
  <si>
    <t>Ø 50</t>
  </si>
  <si>
    <t>ГОСТ 1050-99</t>
  </si>
  <si>
    <t>ГОСТ 2879-2006</t>
  </si>
  <si>
    <t>ГОСТ 8509-93</t>
  </si>
  <si>
    <t>ГОСТ 19904-90</t>
  </si>
  <si>
    <t xml:space="preserve"> ГОСТ 19904-90</t>
  </si>
  <si>
    <t xml:space="preserve"> ст. 35 </t>
  </si>
  <si>
    <t xml:space="preserve">ст. 20 </t>
  </si>
  <si>
    <t>ст.08ПС</t>
  </si>
  <si>
    <t xml:space="preserve">ст. 08ПС </t>
  </si>
  <si>
    <t xml:space="preserve">Ø 50 </t>
  </si>
  <si>
    <t xml:space="preserve"> Ø 56 </t>
  </si>
  <si>
    <t xml:space="preserve">Ø 60 </t>
  </si>
  <si>
    <t xml:space="preserve"> Ø 220 </t>
  </si>
  <si>
    <t xml:space="preserve">Шестигранник </t>
  </si>
  <si>
    <t xml:space="preserve">Шестигранник  </t>
  </si>
  <si>
    <t xml:space="preserve">32х32х4 </t>
  </si>
  <si>
    <t xml:space="preserve">Сталь угловая </t>
  </si>
  <si>
    <t xml:space="preserve">40х40х4 </t>
  </si>
  <si>
    <t xml:space="preserve"> 45х45х4 </t>
  </si>
  <si>
    <t xml:space="preserve"> 63х63х5 </t>
  </si>
  <si>
    <t>75х75х8</t>
  </si>
  <si>
    <t xml:space="preserve"> 100х63х8 </t>
  </si>
  <si>
    <t xml:space="preserve">0,7х1250х2500 </t>
  </si>
  <si>
    <t>Сталь листовая х/к</t>
  </si>
  <si>
    <t>0,55х1250х2500</t>
  </si>
  <si>
    <t>ГОСТ 19903-74, ГОСТ 16523-97</t>
  </si>
  <si>
    <t xml:space="preserve">ст. 65Г </t>
  </si>
  <si>
    <t xml:space="preserve">1,0х1000х2000 </t>
  </si>
  <si>
    <t xml:space="preserve">ст.08ПС </t>
  </si>
  <si>
    <t xml:space="preserve">1,0х1250х2500 </t>
  </si>
  <si>
    <t>ГОСТ  19903-74</t>
  </si>
  <si>
    <t>ГОСТ 19903-74</t>
  </si>
  <si>
    <t xml:space="preserve"> ГОСТ  19903-74</t>
  </si>
  <si>
    <t xml:space="preserve">ГОСТ 19903-74 </t>
  </si>
  <si>
    <t xml:space="preserve"> ГОСТ 8568-77</t>
  </si>
  <si>
    <t>ст.60С2А</t>
  </si>
  <si>
    <t xml:space="preserve"> ст. 3сп/пс </t>
  </si>
  <si>
    <t>ст.45</t>
  </si>
  <si>
    <t>ст. 09Г2С</t>
  </si>
  <si>
    <t xml:space="preserve">1,5х1250х2500 </t>
  </si>
  <si>
    <t>1,5х1250х2500</t>
  </si>
  <si>
    <t xml:space="preserve">2,0х1250х2500 </t>
  </si>
  <si>
    <t xml:space="preserve">2,0мм </t>
  </si>
  <si>
    <t xml:space="preserve"> 2,5х1250х2500 </t>
  </si>
  <si>
    <t xml:space="preserve">3,0х1250х2500 </t>
  </si>
  <si>
    <t xml:space="preserve">4,0х1500х6000 </t>
  </si>
  <si>
    <t xml:space="preserve">4х1500х6000 </t>
  </si>
  <si>
    <t xml:space="preserve"> 4,0х1500х6000 </t>
  </si>
  <si>
    <t xml:space="preserve"> 5,0х1500х6000 </t>
  </si>
  <si>
    <t xml:space="preserve">6,0х1500х6000 </t>
  </si>
  <si>
    <t xml:space="preserve">8х1500х6000 </t>
  </si>
  <si>
    <t xml:space="preserve">10х1500х6000 </t>
  </si>
  <si>
    <t xml:space="preserve">12х1500х6000 </t>
  </si>
  <si>
    <t xml:space="preserve">14х1500х6000 </t>
  </si>
  <si>
    <t xml:space="preserve">20х1500х6000 </t>
  </si>
  <si>
    <t xml:space="preserve">25х1500х6000 </t>
  </si>
  <si>
    <t>ГОСТ 3262-75</t>
  </si>
  <si>
    <t xml:space="preserve"> ГОСТ 3262-75</t>
  </si>
  <si>
    <t xml:space="preserve">15х2,8 </t>
  </si>
  <si>
    <t xml:space="preserve">Труба водогазопроводная </t>
  </si>
  <si>
    <t xml:space="preserve">20х2,8 </t>
  </si>
  <si>
    <t>Труба водогазопроводная</t>
  </si>
  <si>
    <t xml:space="preserve">25х3,2 </t>
  </si>
  <si>
    <t xml:space="preserve">32х3,2 </t>
  </si>
  <si>
    <t xml:space="preserve">50х3,5 </t>
  </si>
  <si>
    <t xml:space="preserve">Труба водогазопроводная  </t>
  </si>
  <si>
    <t xml:space="preserve">  65х4 </t>
  </si>
  <si>
    <t xml:space="preserve"> 15х2,8 </t>
  </si>
  <si>
    <t xml:space="preserve">Труба водогазопроводная оцинкованная </t>
  </si>
  <si>
    <t xml:space="preserve"> 32х3,2 </t>
  </si>
  <si>
    <t xml:space="preserve">32х4 </t>
  </si>
  <si>
    <t xml:space="preserve"> 40х3,5 </t>
  </si>
  <si>
    <t xml:space="preserve"> 50х3,5</t>
  </si>
  <si>
    <t>ГОСТ  8732-78</t>
  </si>
  <si>
    <t xml:space="preserve">ст. 40Х </t>
  </si>
  <si>
    <t xml:space="preserve">89х14 </t>
  </si>
  <si>
    <t xml:space="preserve">Труба бесшовная горячедеформированная </t>
  </si>
  <si>
    <t xml:space="preserve"> ГОСТ 10704-91</t>
  </si>
  <si>
    <t>16х1,2</t>
  </si>
  <si>
    <t xml:space="preserve">Труба электросварная </t>
  </si>
  <si>
    <t>ГОСТ 10704-91</t>
  </si>
  <si>
    <t xml:space="preserve">48х2,0 </t>
  </si>
  <si>
    <t xml:space="preserve">89х3,5 </t>
  </si>
  <si>
    <t xml:space="preserve">159х4,5 </t>
  </si>
  <si>
    <t xml:space="preserve"> ГОСТ  8734-78 </t>
  </si>
  <si>
    <t>27х3,2</t>
  </si>
  <si>
    <t xml:space="preserve">Труба бесшовная холоднодеформированная </t>
  </si>
  <si>
    <t xml:space="preserve">ГОСТ  8734-78 </t>
  </si>
  <si>
    <t xml:space="preserve">34х4 </t>
  </si>
  <si>
    <t xml:space="preserve">42х4 </t>
  </si>
  <si>
    <t>42х6</t>
  </si>
  <si>
    <t xml:space="preserve">21х3 </t>
  </si>
  <si>
    <t>Труба бесшовная холоднодеформированная</t>
  </si>
  <si>
    <t xml:space="preserve">Круг калиброванный  </t>
  </si>
  <si>
    <t xml:space="preserve">Круг калиброванный </t>
  </si>
  <si>
    <t>Сталь круглая</t>
  </si>
  <si>
    <t xml:space="preserve">Сталь листовая оцинк. </t>
  </si>
  <si>
    <t xml:space="preserve">Сталь листовая </t>
  </si>
  <si>
    <t>Сталь листовая</t>
  </si>
  <si>
    <t xml:space="preserve">Сталь листовая рифленая </t>
  </si>
  <si>
    <t>ГОСТ 19281-89</t>
  </si>
  <si>
    <t>Заместитель директора по коммерческой работе</t>
  </si>
  <si>
    <t>Давлюд Д.В.</t>
  </si>
  <si>
    <t xml:space="preserve">  </t>
  </si>
  <si>
    <t xml:space="preserve">                                                                                                                                                                                                                     </t>
  </si>
  <si>
    <t>Объем и сроки поставки каждой партии Товара согласовываются сторонами в Спецификациях.</t>
  </si>
  <si>
    <t xml:space="preserve"> Ø 60</t>
  </si>
  <si>
    <t>50х50х5</t>
  </si>
  <si>
    <t xml:space="preserve">16х1500х6000 </t>
  </si>
  <si>
    <t xml:space="preserve">133х4,5 </t>
  </si>
  <si>
    <t>Труба бесшовная горячедеформированная</t>
  </si>
  <si>
    <t>114х8</t>
  </si>
  <si>
    <t>Приложение №5</t>
  </si>
  <si>
    <t>к запросу котировок цен №003ТВРЗ/2023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</si>
</sst>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Red]\-#,##0.000"/>
  </numFmts>
  <fonts count="25" x14ac:knownFonts="1">
    <font>
      <sz val="11"/>
      <color theme="1"/>
      <name val="Calibri"/>
      <family val="2"/>
      <charset val="204"/>
      <scheme val="minor"/>
    </font>
    <font>
      <sz val="10"/>
      <name val="Times New Roman"/>
      <family val="1"/>
      <charset val="204"/>
    </font>
    <font>
      <sz val="10"/>
      <name val="Arial"/>
      <family val="2"/>
      <charset val="204"/>
    </font>
    <font>
      <sz val="14"/>
      <name val="Times New Roman"/>
      <family val="1"/>
      <charset val="204"/>
    </font>
    <font>
      <sz val="10"/>
      <name val="Helv"/>
      <charset val="204"/>
    </font>
    <font>
      <sz val="12"/>
      <name val="Times New Roman"/>
      <family val="1"/>
      <charset val="204"/>
    </font>
    <font>
      <sz val="11"/>
      <name val="Arial"/>
      <family val="2"/>
      <charset val="204"/>
    </font>
    <font>
      <sz val="8"/>
      <name val="Arial"/>
      <family val="2"/>
    </font>
    <font>
      <b/>
      <sz val="9"/>
      <name val="Times New Roman"/>
      <family val="1"/>
      <charset val="204"/>
    </font>
    <font>
      <sz val="9"/>
      <name val="Times New Roman"/>
      <family val="1"/>
      <charset val="204"/>
    </font>
    <font>
      <sz val="9"/>
      <color indexed="8"/>
      <name val="Times New Roman"/>
      <family val="1"/>
      <charset val="204"/>
    </font>
    <font>
      <sz val="9"/>
      <color rgb="FF000000"/>
      <name val="Times New Roman"/>
      <family val="1"/>
      <charset val="204"/>
    </font>
    <font>
      <sz val="9"/>
      <color theme="1"/>
      <name val="Times New Roman"/>
      <family val="1"/>
      <charset val="204"/>
    </font>
    <font>
      <u/>
      <sz val="9"/>
      <name val="Times New Roman"/>
      <family val="1"/>
      <charset val="204"/>
    </font>
    <font>
      <i/>
      <sz val="9"/>
      <name val="Times New Roman"/>
      <family val="1"/>
      <charset val="204"/>
    </font>
    <font>
      <b/>
      <sz val="10"/>
      <name val="Arial"/>
      <family val="2"/>
      <charset val="204"/>
    </font>
    <font>
      <sz val="10"/>
      <color rgb="FFFF0000"/>
      <name val="Arial"/>
      <family val="2"/>
      <charset val="204"/>
    </font>
    <font>
      <sz val="8"/>
      <color indexed="8"/>
      <name val="Arial"/>
      <family val="2"/>
      <charset val="1"/>
    </font>
    <font>
      <b/>
      <sz val="12"/>
      <name val="Times New Roman"/>
      <family val="1"/>
      <charset val="204"/>
    </font>
    <font>
      <sz val="8"/>
      <name val="Times New Roman"/>
      <family val="1"/>
      <charset val="204"/>
    </font>
    <font>
      <sz val="8"/>
      <name val="Arial"/>
      <family val="2"/>
      <charset val="204"/>
    </font>
    <font>
      <sz val="12"/>
      <color rgb="FF000000"/>
      <name val="Times New Roman"/>
      <family val="1"/>
      <charset val="204"/>
    </font>
    <font>
      <sz val="12"/>
      <color indexed="8"/>
      <name val="Times New Roman"/>
      <family val="1"/>
      <charset val="204"/>
    </font>
    <font>
      <sz val="14"/>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7" fillId="0" borderId="0"/>
    <xf numFmtId="0" fontId="7" fillId="0" borderId="0"/>
    <xf numFmtId="0" fontId="7" fillId="0" borderId="0"/>
  </cellStyleXfs>
  <cellXfs count="137">
    <xf numFmtId="0" fontId="0" fillId="0" borderId="0" xfId="0"/>
    <xf numFmtId="0" fontId="1" fillId="2" borderId="0" xfId="0" applyFont="1" applyFill="1" applyAlignment="1">
      <alignment horizontal="center"/>
    </xf>
    <xf numFmtId="0" fontId="1" fillId="2" borderId="0" xfId="0" applyFont="1" applyFill="1"/>
    <xf numFmtId="0" fontId="2" fillId="2" borderId="0" xfId="0" applyFont="1" applyFill="1"/>
    <xf numFmtId="0" fontId="3" fillId="2" borderId="0" xfId="0" applyFont="1" applyFill="1" applyAlignment="1">
      <alignment horizontal="left"/>
    </xf>
    <xf numFmtId="0" fontId="5" fillId="2" borderId="0" xfId="0" applyFont="1" applyFill="1" applyAlignment="1">
      <alignment horizontal="left"/>
    </xf>
    <xf numFmtId="0" fontId="6" fillId="2" borderId="0" xfId="0" applyFont="1" applyFill="1"/>
    <xf numFmtId="0" fontId="2" fillId="2" borderId="0" xfId="0" applyFont="1" applyFill="1" applyAlignment="1">
      <alignment horizontal="center"/>
    </xf>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applyAlignment="1">
      <alignment horizontal="left" wrapText="1"/>
    </xf>
    <xf numFmtId="0" fontId="8" fillId="2" borderId="1" xfId="0"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top" wrapText="1"/>
    </xf>
    <xf numFmtId="0" fontId="9" fillId="2" borderId="2" xfId="0" applyFont="1" applyFill="1" applyBorder="1" applyAlignment="1">
      <alignment horizontal="center" vertical="center"/>
    </xf>
    <xf numFmtId="0" fontId="9" fillId="2" borderId="2" xfId="0" applyFont="1" applyFill="1" applyBorder="1" applyAlignment="1">
      <alignment wrapText="1"/>
    </xf>
    <xf numFmtId="0" fontId="9" fillId="2" borderId="2" xfId="0" applyFont="1" applyFill="1" applyBorder="1"/>
    <xf numFmtId="0" fontId="9" fillId="2" borderId="2" xfId="0" applyFont="1" applyFill="1" applyBorder="1" applyAlignment="1">
      <alignment horizontal="left" wrapText="1"/>
    </xf>
    <xf numFmtId="0" fontId="9" fillId="2" borderId="2" xfId="0" applyFont="1" applyFill="1" applyBorder="1" applyAlignment="1">
      <alignment horizontal="center"/>
    </xf>
    <xf numFmtId="165" fontId="9" fillId="2" borderId="2" xfId="2" applyNumberFormat="1" applyFont="1" applyFill="1" applyBorder="1" applyAlignment="1">
      <alignment horizontal="center" vertical="center" wrapText="1"/>
    </xf>
    <xf numFmtId="0" fontId="9" fillId="2" borderId="2" xfId="2" applyNumberFormat="1" applyFont="1" applyFill="1" applyBorder="1" applyAlignment="1">
      <alignment vertical="top" wrapText="1"/>
    </xf>
    <xf numFmtId="0" fontId="13" fillId="2" borderId="2" xfId="0" applyFont="1" applyFill="1" applyBorder="1" applyAlignment="1">
      <alignment horizontal="center" vertical="center"/>
    </xf>
    <xf numFmtId="49" fontId="8" fillId="2" borderId="2" xfId="1" applyNumberFormat="1" applyFont="1" applyFill="1" applyBorder="1" applyAlignment="1">
      <alignment horizontal="center" vertical="center"/>
    </xf>
    <xf numFmtId="0" fontId="2" fillId="2" borderId="2" xfId="0" applyFont="1" applyFill="1" applyBorder="1" applyAlignment="1">
      <alignment horizontal="center"/>
    </xf>
    <xf numFmtId="0" fontId="2" fillId="2" borderId="2" xfId="0" applyFont="1" applyFill="1" applyBorder="1" applyAlignment="1">
      <alignment wrapText="1"/>
    </xf>
    <xf numFmtId="0" fontId="2" fillId="2" borderId="2" xfId="0" applyFont="1" applyFill="1" applyBorder="1"/>
    <xf numFmtId="0" fontId="16" fillId="2" borderId="0" xfId="0" applyFont="1" applyFill="1"/>
    <xf numFmtId="0" fontId="1" fillId="2" borderId="0" xfId="0" applyFont="1" applyFill="1" applyAlignment="1">
      <alignment horizontal="center" vertical="center"/>
    </xf>
    <xf numFmtId="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xf>
    <xf numFmtId="4" fontId="9" fillId="2" borderId="2" xfId="2"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xf>
    <xf numFmtId="0" fontId="2" fillId="2" borderId="0" xfId="0" applyFont="1" applyFill="1" applyAlignment="1">
      <alignment horizontal="center" vertical="center"/>
    </xf>
    <xf numFmtId="4" fontId="2" fillId="2"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2" fillId="2" borderId="2" xfId="2" applyNumberFormat="1" applyFont="1" applyFill="1" applyBorder="1" applyAlignment="1">
      <alignment vertical="top" wrapText="1"/>
    </xf>
    <xf numFmtId="165" fontId="12" fillId="2" borderId="2" xfId="2" applyNumberFormat="1" applyFont="1" applyFill="1" applyBorder="1" applyAlignment="1">
      <alignment horizontal="center" vertical="center" wrapText="1"/>
    </xf>
    <xf numFmtId="4" fontId="12" fillId="2" borderId="2" xfId="2"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xf>
    <xf numFmtId="0" fontId="12" fillId="2" borderId="2" xfId="0" applyFont="1" applyFill="1" applyBorder="1" applyAlignment="1">
      <alignment horizontal="center"/>
    </xf>
    <xf numFmtId="0" fontId="8" fillId="2" borderId="2" xfId="0" applyFont="1" applyFill="1" applyBorder="1" applyAlignment="1">
      <alignment horizontal="center" vertical="center" wrapText="1"/>
    </xf>
    <xf numFmtId="0" fontId="10" fillId="2" borderId="2" xfId="3" applyNumberFormat="1" applyFont="1" applyFill="1" applyBorder="1" applyAlignment="1">
      <alignment vertical="top" wrapText="1"/>
    </xf>
    <xf numFmtId="0" fontId="14" fillId="2" borderId="2" xfId="0" applyFont="1" applyFill="1" applyBorder="1" applyAlignment="1">
      <alignment horizontal="center" vertical="center" wrapText="1"/>
    </xf>
    <xf numFmtId="0" fontId="1" fillId="2" borderId="0" xfId="0" applyFont="1" applyFill="1" applyBorder="1" applyAlignment="1">
      <alignment horizontal="left" wrapText="1"/>
    </xf>
    <xf numFmtId="4" fontId="2" fillId="2" borderId="2" xfId="0" applyNumberFormat="1" applyFont="1" applyFill="1" applyBorder="1" applyAlignment="1">
      <alignment horizontal="center" vertical="center"/>
    </xf>
    <xf numFmtId="0" fontId="12" fillId="2" borderId="2" xfId="3" applyNumberFormat="1" applyFont="1" applyFill="1" applyBorder="1" applyAlignment="1">
      <alignment vertical="top" wrapText="1"/>
    </xf>
    <xf numFmtId="0" fontId="12" fillId="2" borderId="2" xfId="0" applyFont="1" applyFill="1" applyBorder="1" applyAlignment="1">
      <alignment horizontal="center" vertical="center"/>
    </xf>
    <xf numFmtId="0" fontId="9" fillId="2" borderId="2" xfId="0" applyFont="1" applyFill="1" applyBorder="1" applyAlignment="1">
      <alignment horizontal="center" wrapText="1"/>
    </xf>
    <xf numFmtId="0" fontId="12" fillId="2" borderId="2" xfId="0" applyFont="1" applyFill="1" applyBorder="1" applyAlignment="1">
      <alignment horizontal="center" wrapText="1"/>
    </xf>
    <xf numFmtId="0" fontId="8" fillId="2" borderId="2" xfId="0" applyFont="1" applyFill="1" applyBorder="1" applyAlignment="1">
      <alignment horizontal="center" wrapText="1"/>
    </xf>
    <xf numFmtId="0" fontId="13" fillId="2" borderId="2" xfId="0" applyFont="1" applyFill="1" applyBorder="1" applyAlignment="1">
      <alignment horizontal="center"/>
    </xf>
    <xf numFmtId="0" fontId="10" fillId="2" borderId="2" xfId="2" applyNumberFormat="1" applyFont="1" applyFill="1" applyBorder="1" applyAlignment="1">
      <alignment vertical="top" wrapText="1"/>
    </xf>
    <xf numFmtId="4" fontId="10" fillId="2" borderId="2" xfId="2" applyNumberFormat="1" applyFont="1" applyFill="1" applyBorder="1" applyAlignment="1">
      <alignment horizontal="center" vertical="center" wrapText="1"/>
    </xf>
    <xf numFmtId="4" fontId="9" fillId="2" borderId="2" xfId="2" applyNumberFormat="1" applyFont="1" applyFill="1" applyBorder="1" applyAlignment="1">
      <alignment horizontal="center" vertical="center"/>
    </xf>
    <xf numFmtId="4" fontId="9" fillId="2" borderId="2" xfId="0" applyNumberFormat="1" applyFont="1" applyFill="1" applyBorder="1" applyAlignment="1">
      <alignment vertical="top" wrapText="1"/>
    </xf>
    <xf numFmtId="4" fontId="10" fillId="2" borderId="2" xfId="2" applyNumberFormat="1" applyFont="1" applyFill="1" applyBorder="1" applyAlignment="1">
      <alignment horizontal="right" vertical="center" wrapText="1"/>
    </xf>
    <xf numFmtId="2" fontId="10" fillId="2" borderId="2" xfId="2" applyNumberFormat="1" applyFont="1" applyFill="1" applyBorder="1" applyAlignment="1">
      <alignment horizontal="center" vertical="center" wrapText="1"/>
    </xf>
    <xf numFmtId="164" fontId="10" fillId="2" borderId="2" xfId="2" applyNumberFormat="1" applyFont="1" applyFill="1" applyBorder="1" applyAlignment="1">
      <alignment horizontal="center" wrapText="1"/>
    </xf>
    <xf numFmtId="4" fontId="11" fillId="2" borderId="2" xfId="0" applyNumberFormat="1" applyFont="1" applyFill="1" applyBorder="1" applyAlignment="1">
      <alignment horizontal="center" vertical="center" wrapText="1"/>
    </xf>
    <xf numFmtId="0" fontId="9" fillId="2" borderId="2" xfId="0" applyFont="1" applyFill="1" applyBorder="1" applyAlignment="1">
      <alignment horizontal="left"/>
    </xf>
    <xf numFmtId="4" fontId="9" fillId="2" borderId="2" xfId="0" applyNumberFormat="1" applyFont="1" applyFill="1" applyBorder="1" applyAlignment="1">
      <alignment horizontal="left" vertical="center" wrapText="1"/>
    </xf>
    <xf numFmtId="0" fontId="9" fillId="2" borderId="2" xfId="2" applyNumberFormat="1" applyFont="1" applyFill="1" applyBorder="1" applyAlignment="1">
      <alignment horizontal="left" vertical="center" wrapText="1"/>
    </xf>
    <xf numFmtId="0" fontId="17" fillId="2" borderId="3" xfId="2" applyNumberFormat="1" applyFont="1" applyFill="1" applyBorder="1" applyAlignment="1">
      <alignment horizontal="left" vertical="top" wrapText="1"/>
    </xf>
    <xf numFmtId="2" fontId="0" fillId="2" borderId="2" xfId="0" applyNumberFormat="1" applyFill="1" applyBorder="1"/>
    <xf numFmtId="0" fontId="9" fillId="3" borderId="2" xfId="0" applyFont="1" applyFill="1" applyBorder="1" applyAlignment="1">
      <alignment vertical="top"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xf>
    <xf numFmtId="0" fontId="9" fillId="3" borderId="2" xfId="0" applyFont="1" applyFill="1" applyBorder="1" applyAlignment="1">
      <alignment horizontal="center" vertical="center"/>
    </xf>
    <xf numFmtId="4" fontId="9" fillId="3" borderId="2" xfId="0" applyNumberFormat="1" applyFont="1" applyFill="1" applyBorder="1" applyAlignment="1">
      <alignment horizontal="center" vertical="center"/>
    </xf>
    <xf numFmtId="4" fontId="9" fillId="3" borderId="2" xfId="0" applyNumberFormat="1" applyFont="1" applyFill="1" applyBorder="1" applyAlignment="1">
      <alignment horizontal="center" vertical="center" wrapText="1"/>
    </xf>
    <xf numFmtId="0" fontId="15" fillId="2" borderId="2" xfId="0" applyFont="1" applyFill="1" applyBorder="1" applyAlignment="1">
      <alignment horizontal="left"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0" borderId="0" xfId="0" applyFont="1" applyFill="1"/>
    <xf numFmtId="0" fontId="5" fillId="2" borderId="2" xfId="0"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2" fillId="2" borderId="0" xfId="0" applyFont="1" applyFill="1" applyBorder="1" applyAlignment="1">
      <alignment horizontal="center"/>
    </xf>
    <xf numFmtId="0" fontId="18" fillId="2" borderId="4" xfId="0" applyNumberFormat="1" applyFont="1" applyFill="1" applyBorder="1" applyAlignment="1">
      <alignment horizontal="center" vertical="center" wrapText="1"/>
    </xf>
    <xf numFmtId="0" fontId="2" fillId="2" borderId="0" xfId="0" applyFont="1" applyFill="1" applyBorder="1"/>
    <xf numFmtId="4" fontId="2" fillId="2" borderId="0" xfId="0" applyNumberFormat="1" applyFont="1" applyFill="1" applyBorder="1" applyAlignment="1">
      <alignment horizontal="center" vertical="center"/>
    </xf>
    <xf numFmtId="0" fontId="19" fillId="2" borderId="0" xfId="0" applyFont="1" applyFill="1" applyBorder="1"/>
    <xf numFmtId="0" fontId="9" fillId="2" borderId="0" xfId="0" applyFont="1" applyFill="1" applyBorder="1" applyAlignment="1">
      <alignment horizontal="center"/>
    </xf>
    <xf numFmtId="0" fontId="20" fillId="2" borderId="0" xfId="0" applyFont="1" applyFill="1" applyBorder="1"/>
    <xf numFmtId="0" fontId="18" fillId="2" borderId="0" xfId="0" applyFont="1" applyFill="1" applyAlignment="1">
      <alignment horizontal="center" vertical="center"/>
    </xf>
    <xf numFmtId="4" fontId="5" fillId="2" borderId="1" xfId="0" applyNumberFormat="1" applyFont="1" applyFill="1" applyBorder="1" applyAlignment="1">
      <alignment horizontal="center" vertical="center"/>
    </xf>
    <xf numFmtId="4" fontId="5" fillId="2" borderId="2" xfId="0" applyNumberFormat="1" applyFont="1" applyFill="1" applyBorder="1" applyAlignment="1">
      <alignment horizontal="center" vertical="center"/>
    </xf>
    <xf numFmtId="0" fontId="21" fillId="2" borderId="2" xfId="0" applyFont="1" applyFill="1" applyBorder="1" applyAlignment="1">
      <alignment horizontal="center" vertical="center" wrapText="1"/>
    </xf>
    <xf numFmtId="0" fontId="2" fillId="3" borderId="0" xfId="0" applyFont="1" applyFill="1"/>
    <xf numFmtId="2" fontId="5" fillId="0" borderId="2" xfId="0" applyNumberFormat="1" applyFont="1" applyFill="1" applyBorder="1" applyAlignment="1">
      <alignment horizontal="center" vertical="center"/>
    </xf>
    <xf numFmtId="0" fontId="5" fillId="0" borderId="2" xfId="0" applyFont="1" applyFill="1" applyBorder="1" applyAlignment="1">
      <alignment horizontal="center"/>
    </xf>
    <xf numFmtId="0" fontId="5" fillId="2" borderId="2" xfId="0" applyFont="1" applyFill="1" applyBorder="1" applyAlignment="1">
      <alignment vertical="center"/>
    </xf>
    <xf numFmtId="0" fontId="22" fillId="2" borderId="5" xfId="4" applyNumberFormat="1" applyFont="1" applyFill="1" applyBorder="1" applyAlignment="1">
      <alignment vertical="top" wrapText="1"/>
    </xf>
    <xf numFmtId="0" fontId="5" fillId="2" borderId="2" xfId="0" applyFont="1" applyFill="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center" wrapText="1"/>
    </xf>
    <xf numFmtId="0" fontId="21" fillId="2" borderId="2" xfId="0" applyFont="1" applyFill="1" applyBorder="1" applyAlignment="1">
      <alignment horizontal="left" vertical="center" wrapText="1"/>
    </xf>
    <xf numFmtId="2" fontId="5" fillId="2"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0" fillId="0" borderId="4" xfId="0" applyBorder="1"/>
    <xf numFmtId="0" fontId="18" fillId="0" borderId="6" xfId="0" applyFont="1" applyFill="1" applyBorder="1" applyAlignment="1">
      <alignment horizontal="center"/>
    </xf>
    <xf numFmtId="0" fontId="5" fillId="0" borderId="6" xfId="0" applyFont="1" applyFill="1" applyBorder="1" applyAlignment="1">
      <alignment horizontal="center"/>
    </xf>
    <xf numFmtId="4" fontId="5" fillId="0" borderId="6" xfId="0" applyNumberFormat="1" applyFont="1" applyFill="1" applyBorder="1" applyAlignment="1">
      <alignment horizontal="center"/>
    </xf>
    <xf numFmtId="0" fontId="18" fillId="0" borderId="6" xfId="0" applyFont="1" applyFill="1" applyBorder="1" applyAlignment="1">
      <alignment horizontal="left" vertical="center"/>
    </xf>
    <xf numFmtId="0" fontId="23" fillId="0" borderId="0" xfId="0" applyFont="1"/>
    <xf numFmtId="0" fontId="0" fillId="0" borderId="0" xfId="0" applyBorder="1"/>
    <xf numFmtId="0" fontId="18" fillId="0" borderId="0" xfId="0" applyFont="1" applyFill="1" applyBorder="1" applyAlignment="1">
      <alignment horizontal="left" vertical="center"/>
    </xf>
    <xf numFmtId="0" fontId="18" fillId="0" borderId="0" xfId="0" applyFont="1" applyFill="1" applyBorder="1" applyAlignment="1">
      <alignment horizontal="center"/>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4" fontId="18" fillId="2" borderId="0" xfId="0" applyNumberFormat="1" applyFont="1" applyFill="1" applyBorder="1" applyAlignment="1">
      <alignment horizontal="center" vertical="center"/>
    </xf>
    <xf numFmtId="4" fontId="18" fillId="0" borderId="0" xfId="0" applyNumberFormat="1" applyFont="1" applyFill="1" applyBorder="1" applyAlignment="1">
      <alignment horizontal="center"/>
    </xf>
    <xf numFmtId="0" fontId="18" fillId="2" borderId="2" xfId="0" applyFont="1" applyFill="1" applyBorder="1" applyAlignment="1">
      <alignment horizontal="center" vertical="center" wrapText="1"/>
    </xf>
    <xf numFmtId="49" fontId="18" fillId="2" borderId="4"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xf>
    <xf numFmtId="0" fontId="18" fillId="2" borderId="1" xfId="0" applyFont="1" applyFill="1" applyBorder="1" applyAlignment="1">
      <alignment vertical="center" wrapText="1"/>
    </xf>
    <xf numFmtId="0" fontId="18" fillId="2" borderId="2" xfId="0" applyFont="1" applyFill="1" applyBorder="1" applyAlignment="1">
      <alignment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xf>
    <xf numFmtId="0" fontId="24" fillId="0" borderId="0" xfId="0" applyFont="1"/>
    <xf numFmtId="0" fontId="2" fillId="3" borderId="0" xfId="0" applyFont="1" applyFill="1" applyAlignment="1">
      <alignment horizontal="center" vertical="center"/>
    </xf>
    <xf numFmtId="1" fontId="5" fillId="0" borderId="2" xfId="0" applyNumberFormat="1" applyFont="1" applyFill="1" applyBorder="1" applyAlignment="1">
      <alignment horizontal="center" vertical="center" wrapText="1"/>
    </xf>
    <xf numFmtId="2" fontId="21"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3" fontId="21" fillId="0" borderId="2"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0" borderId="2" xfId="0" applyNumberFormat="1" applyFont="1" applyFill="1" applyBorder="1" applyAlignment="1">
      <alignment horizontal="center"/>
    </xf>
    <xf numFmtId="0" fontId="5" fillId="2" borderId="0" xfId="0" applyFont="1" applyFill="1" applyAlignment="1">
      <alignment horizontal="center" vertical="center"/>
    </xf>
    <xf numFmtId="0" fontId="5" fillId="2" borderId="0" xfId="0" applyFont="1" applyFill="1" applyAlignment="1">
      <alignment horizontal="center"/>
    </xf>
    <xf numFmtId="0" fontId="2" fillId="2" borderId="0" xfId="0" applyFont="1" applyFill="1" applyAlignment="1">
      <alignment horizontal="center"/>
    </xf>
  </cellXfs>
  <cellStyles count="5">
    <cellStyle name="Обычный" xfId="0" builtinId="0"/>
    <cellStyle name="Обычный_2019" xfId="4"/>
    <cellStyle name="Обычный_Лист1" xfId="2"/>
    <cellStyle name="Обычный_Лист1_1" xfId="3"/>
    <cellStyle name="Стиль 1" xfId="1"/>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35" Type="http://schemas.openxmlformats.org/officeDocument/2006/relationships/revisionLog" Target="revisionLog4.xml"/><Relationship Id="rId234" Type="http://schemas.openxmlformats.org/officeDocument/2006/relationships/revisionLog" Target="revisionLog3.xml"/><Relationship Id="rId239" Type="http://schemas.openxmlformats.org/officeDocument/2006/relationships/revisionLog" Target="revisionLog8.xml"/><Relationship Id="rId233" Type="http://schemas.openxmlformats.org/officeDocument/2006/relationships/revisionLog" Target="revisionLog2.xml"/><Relationship Id="rId238" Type="http://schemas.openxmlformats.org/officeDocument/2006/relationships/revisionLog" Target="revisionLog7.xml"/><Relationship Id="rId237" Type="http://schemas.openxmlformats.org/officeDocument/2006/relationships/revisionLog" Target="revisionLog6.xml"/><Relationship Id="rId232" Type="http://schemas.openxmlformats.org/officeDocument/2006/relationships/revisionLog" Target="revisionLog1.xml"/><Relationship Id="rId240" Type="http://schemas.openxmlformats.org/officeDocument/2006/relationships/revisionLog" Target="revisionLog9.xml"/><Relationship Id="rId236"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AEDA4CB-6A59-4E9F-B687-A56D6B8A9608}" diskRevisions="1" revisionId="7093" version="3">
  <header guid="{727AF041-F9FF-4E9F-AD93-64ED17AD1CA7}" dateTime="2023-01-10T16:41:21" maxSheetId="4" userName="Наумова Н.А." r:id="rId232" minRId="6231" maxRId="6557">
    <sheetIdMap count="3">
      <sheetId val="1"/>
      <sheetId val="2"/>
      <sheetId val="3"/>
    </sheetIdMap>
  </header>
  <header guid="{A7A42158-29C2-46DF-8DC8-41B27F759C78}" dateTime="2023-01-10T16:59:51" maxSheetId="4" userName="Наумова Н.А." r:id="rId233" minRId="6558" maxRId="6655">
    <sheetIdMap count="3">
      <sheetId val="1"/>
      <sheetId val="2"/>
      <sheetId val="3"/>
    </sheetIdMap>
  </header>
  <header guid="{610CCDB4-262D-4F6E-91C9-397B5F2CD75C}" dateTime="2023-01-11T10:47:05" maxSheetId="4" userName="Наумова Н.А." r:id="rId234" minRId="6656" maxRId="6671">
    <sheetIdMap count="3">
      <sheetId val="1"/>
      <sheetId val="2"/>
      <sheetId val="3"/>
    </sheetIdMap>
  </header>
  <header guid="{A4136654-9CE2-43F7-975D-490B672F0B68}" dateTime="2023-01-11T15:25:05" maxSheetId="4" userName="Наумова Н.А." r:id="rId235" minRId="6672" maxRId="6927">
    <sheetIdMap count="3">
      <sheetId val="1"/>
      <sheetId val="2"/>
      <sheetId val="3"/>
    </sheetIdMap>
  </header>
  <header guid="{6DF4EDF4-D4F6-4695-AEA1-C88A6B8D3FFE}" dateTime="2023-01-12T12:02:00" maxSheetId="4" userName="Наумова Н.А." r:id="rId236" minRId="6928" maxRId="6947">
    <sheetIdMap count="3">
      <sheetId val="1"/>
      <sheetId val="2"/>
      <sheetId val="3"/>
    </sheetIdMap>
  </header>
  <header guid="{2CA195C2-8220-47DA-8E0D-F5C91D27DC27}" dateTime="2023-01-12T12:10:03" maxSheetId="4" userName="Наумова Н.А." r:id="rId237" minRId="6948" maxRId="6991">
    <sheetIdMap count="3">
      <sheetId val="1"/>
      <sheetId val="2"/>
      <sheetId val="3"/>
    </sheetIdMap>
  </header>
  <header guid="{EB76C44B-2552-439C-BA0C-5C2765D06B5B}" dateTime="2023-01-12T12:17:05" maxSheetId="4" userName="Наумова Н.А." r:id="rId238" minRId="6993" maxRId="6999">
    <sheetIdMap count="3">
      <sheetId val="1"/>
      <sheetId val="2"/>
      <sheetId val="3"/>
    </sheetIdMap>
  </header>
  <header guid="{F1AC6FBD-35C1-40FF-8C16-9615B1F7C03B}" dateTime="2023-01-12T14:24:36" maxSheetId="4" userName="Сычева Анна Юрьевна" r:id="rId239" minRId="7000" maxRId="7091">
    <sheetIdMap count="3">
      <sheetId val="1"/>
      <sheetId val="2"/>
      <sheetId val="3"/>
    </sheetIdMap>
  </header>
  <header guid="{7AEDA4CB-6A59-4E9F-B687-A56D6B8A9608}" dateTime="2023-01-18T08:50:28" maxSheetId="4" userName="Сычева Анна Юрьевна" r:id="rId240" minRId="7092" maxRId="7093">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31" sId="2" numFmtId="4">
    <oc r="H14">
      <v>77.599999999999994</v>
    </oc>
    <nc r="H14"/>
  </rcc>
  <rcc rId="6232" sId="2">
    <oc r="I14">
      <f>G7*H7</f>
    </oc>
    <nc r="I14"/>
  </rcc>
  <rcc rId="6233" sId="2">
    <oc r="J14">
      <f>I7*1.2</f>
    </oc>
    <nc r="J14"/>
  </rcc>
  <rcc rId="6234" sId="2">
    <oc r="H13">
      <v>79.16</v>
    </oc>
    <nc r="H13"/>
  </rcc>
  <rcc rId="6235" sId="2">
    <oc r="I13">
      <f>G8*H8</f>
    </oc>
    <nc r="I13"/>
  </rcc>
  <rcc rId="6236" sId="2">
    <oc r="J13">
      <f>I8*1.2</f>
    </oc>
    <nc r="J13"/>
  </rcc>
  <rcc rId="6237" sId="2">
    <oc r="H15">
      <v>82.29</v>
    </oc>
    <nc r="H15"/>
  </rcc>
  <rcc rId="6238" sId="2">
    <oc r="I15">
      <f>G9*H9</f>
    </oc>
    <nc r="I15"/>
  </rcc>
  <rcc rId="6239" sId="2">
    <oc r="J15">
      <f>I9*1.2</f>
    </oc>
    <nc r="J15"/>
  </rcc>
  <rcc rId="6240" sId="2" numFmtId="4">
    <oc r="H16">
      <v>142.69999999999999</v>
    </oc>
    <nc r="H16"/>
  </rcc>
  <rcc rId="6241" sId="2">
    <oc r="I16">
      <f>G10*H10</f>
    </oc>
    <nc r="I16"/>
  </rcc>
  <rcc rId="6242" sId="2">
    <oc r="J16">
      <f>I10*1.2</f>
    </oc>
    <nc r="J16"/>
  </rcc>
  <rcc rId="6243" sId="2" numFmtId="4">
    <oc r="H19">
      <v>133.33000000000001</v>
    </oc>
    <nc r="H19"/>
  </rcc>
  <rcc rId="6244" sId="2">
    <oc r="I19">
      <f>G11*H11</f>
    </oc>
    <nc r="I19"/>
  </rcc>
  <rcc rId="6245" sId="2">
    <oc r="J19">
      <f>I11*1.2</f>
    </oc>
    <nc r="J19"/>
  </rcc>
  <rcc rId="6246" sId="2" numFmtId="4">
    <oc r="H20">
      <v>129.16</v>
    </oc>
    <nc r="H20"/>
  </rcc>
  <rcc rId="6247" sId="2">
    <oc r="I20">
      <f>G12*H12</f>
    </oc>
    <nc r="I20"/>
  </rcc>
  <rcc rId="6248" sId="2">
    <oc r="J20">
      <f>I12*1.2</f>
    </oc>
    <nc r="J20"/>
  </rcc>
  <rcc rId="6249" sId="2" numFmtId="4">
    <oc r="H28">
      <v>122.91</v>
    </oc>
    <nc r="H28"/>
  </rcc>
  <rcc rId="6250" sId="2">
    <oc r="I28">
      <f>G13*H13</f>
    </oc>
    <nc r="I28"/>
  </rcc>
  <rcc rId="6251" sId="2">
    <oc r="J28">
      <f>I13*1.2</f>
    </oc>
    <nc r="J28"/>
  </rcc>
  <rcc rId="6252" sId="2" numFmtId="4">
    <oc r="H29">
      <v>120.83</v>
    </oc>
    <nc r="H29"/>
  </rcc>
  <rcc rId="6253" sId="2">
    <oc r="I29">
      <f>G14*H14</f>
    </oc>
    <nc r="I29"/>
  </rcc>
  <rcc rId="6254" sId="2">
    <oc r="J29">
      <f>I14*1.2</f>
    </oc>
    <nc r="J29"/>
  </rcc>
  <rcc rId="6255" sId="2" numFmtId="4">
    <oc r="H37">
      <v>117.7</v>
    </oc>
    <nc r="H37"/>
  </rcc>
  <rcc rId="6256" sId="2">
    <oc r="I37">
      <f>G15*H15</f>
    </oc>
    <nc r="I37"/>
  </rcc>
  <rcc rId="6257" sId="2">
    <oc r="J37">
      <f>I15*1.2</f>
    </oc>
    <nc r="J37"/>
  </rcc>
  <rcc rId="6258" sId="2" numFmtId="4">
    <oc r="H17">
      <v>52.6</v>
    </oc>
    <nc r="H17"/>
  </rcc>
  <rcc rId="6259" sId="2">
    <oc r="I17">
      <f>G16*H16</f>
    </oc>
    <nc r="I17"/>
  </rcc>
  <rcc rId="6260" sId="2">
    <oc r="J17">
      <f>I16*1.2</f>
    </oc>
    <nc r="J17"/>
  </rcc>
  <rcc rId="6261" sId="2" numFmtId="4">
    <oc r="H18">
      <v>62.49</v>
    </oc>
    <nc r="H18"/>
  </rcc>
  <rcc rId="6262" sId="2">
    <oc r="I18">
      <f>G17*H17</f>
    </oc>
    <nc r="I18"/>
  </rcc>
  <rcc rId="6263" sId="2">
    <oc r="J18">
      <f>I17*1.2</f>
    </oc>
    <nc r="J18"/>
  </rcc>
  <rcc rId="6264" sId="2">
    <oc r="H21">
      <v>62.49</v>
    </oc>
    <nc r="H21"/>
  </rcc>
  <rcc rId="6265" sId="2">
    <oc r="I21">
      <f>G18*H18</f>
    </oc>
    <nc r="I21"/>
  </rcc>
  <rcc rId="6266" sId="2">
    <oc r="J21">
      <f>I18*1.2</f>
    </oc>
    <nc r="J21"/>
  </rcc>
  <rcc rId="6267" sId="2" numFmtId="4">
    <oc r="H22">
      <v>62.49</v>
    </oc>
    <nc r="H22"/>
  </rcc>
  <rcc rId="6268" sId="2">
    <oc r="I22">
      <f>G19*H19</f>
    </oc>
    <nc r="I22"/>
  </rcc>
  <rcc rId="6269" sId="2">
    <oc r="J22">
      <f>I19*1.2</f>
    </oc>
    <nc r="J22"/>
  </rcc>
  <rcc rId="6270" sId="2" numFmtId="4">
    <oc r="H23">
      <v>62.49</v>
    </oc>
    <nc r="H23"/>
  </rcc>
  <rcc rId="6271" sId="2">
    <oc r="I23">
      <f>G20*H20</f>
    </oc>
    <nc r="I23"/>
  </rcc>
  <rcc rId="6272" sId="2">
    <oc r="J23">
      <f>I20*1.2</f>
    </oc>
    <nc r="J23"/>
  </rcc>
  <rcc rId="6273" sId="2" numFmtId="4">
    <oc r="H24">
      <v>62.49</v>
    </oc>
    <nc r="H24"/>
  </rcc>
  <rcc rId="6274" sId="2">
    <oc r="I24">
      <f>G21*H21</f>
    </oc>
    <nc r="I24"/>
  </rcc>
  <rcc rId="6275" sId="2">
    <oc r="J24">
      <f>I21*1.2</f>
    </oc>
    <nc r="J24"/>
  </rcc>
  <rcc rId="6276" sId="2" numFmtId="4">
    <oc r="H25">
      <v>62.49</v>
    </oc>
    <nc r="H25"/>
  </rcc>
  <rcc rId="6277" sId="2">
    <oc r="I25">
      <f>G22*H22</f>
    </oc>
    <nc r="I25"/>
  </rcc>
  <rcc rId="6278" sId="2">
    <oc r="J25">
      <f>I22*1.2</f>
    </oc>
    <nc r="J25"/>
  </rcc>
  <rcc rId="6279" sId="2" numFmtId="4">
    <oc r="H26">
      <v>62.49</v>
    </oc>
    <nc r="H26"/>
  </rcc>
  <rcc rId="6280" sId="2">
    <oc r="I26">
      <f>G23*H23</f>
    </oc>
    <nc r="I26"/>
  </rcc>
  <rcc rId="6281" sId="2">
    <oc r="J26">
      <f>I23*1.2</f>
    </oc>
    <nc r="J26"/>
  </rcc>
  <rcc rId="6282" sId="2" numFmtId="4">
    <oc r="H27">
      <v>62.49</v>
    </oc>
    <nc r="H27"/>
  </rcc>
  <rcc rId="6283" sId="2">
    <oc r="I27">
      <f>G24*H24</f>
    </oc>
    <nc r="I27"/>
  </rcc>
  <rcc rId="6284" sId="2">
    <oc r="J27">
      <f>I24*1.2</f>
    </oc>
    <nc r="J27"/>
  </rcc>
  <rcc rId="6285" sId="2" numFmtId="4">
    <oc r="H30">
      <v>62.49</v>
    </oc>
    <nc r="H30"/>
  </rcc>
  <rcc rId="6286" sId="2">
    <oc r="I30">
      <f>G25*H25</f>
    </oc>
    <nc r="I30"/>
  </rcc>
  <rcc rId="6287" sId="2">
    <oc r="J30">
      <f>I25*1.2</f>
    </oc>
    <nc r="J30"/>
  </rcc>
  <rcc rId="6288" sId="2" numFmtId="4">
    <oc r="H31">
      <v>62.49</v>
    </oc>
    <nc r="H31"/>
  </rcc>
  <rcc rId="6289" sId="2">
    <oc r="I31">
      <f>G26*H26</f>
    </oc>
    <nc r="I31"/>
  </rcc>
  <rcc rId="6290" sId="2">
    <oc r="J31">
      <f>I26*1.2</f>
    </oc>
    <nc r="J31"/>
  </rcc>
  <rcc rId="6291" sId="2">
    <oc r="H32">
      <v>62.49</v>
    </oc>
    <nc r="H32"/>
  </rcc>
  <rcc rId="6292" sId="2">
    <oc r="I32">
      <f>G27*H27</f>
    </oc>
    <nc r="I32"/>
  </rcc>
  <rcc rId="6293" sId="2">
    <oc r="J32">
      <f>I27*1.2</f>
    </oc>
    <nc r="J32"/>
  </rcc>
  <rcc rId="6294" sId="2" numFmtId="4">
    <oc r="H33">
      <v>62.49</v>
    </oc>
    <nc r="H33"/>
  </rcc>
  <rcc rId="6295" sId="2">
    <oc r="I33">
      <f>G28*H28</f>
    </oc>
    <nc r="I33"/>
  </rcc>
  <rcc rId="6296" sId="2">
    <oc r="J33">
      <f>I28*1.2</f>
    </oc>
    <nc r="J33"/>
  </rcc>
  <rcc rId="6297" sId="2" numFmtId="4">
    <oc r="H34">
      <v>62.49</v>
    </oc>
    <nc r="H34"/>
  </rcc>
  <rcc rId="6298" sId="2">
    <oc r="I34">
      <f>G29*H29</f>
    </oc>
    <nc r="I34"/>
  </rcc>
  <rcc rId="6299" sId="2">
    <oc r="J34">
      <f>I29*1.2</f>
    </oc>
    <nc r="J34"/>
  </rcc>
  <rcc rId="6300" sId="2" numFmtId="4">
    <oc r="H35">
      <v>62.49</v>
    </oc>
    <nc r="H35"/>
  </rcc>
  <rcc rId="6301" sId="2">
    <oc r="I35">
      <f>G30*H30</f>
    </oc>
    <nc r="I35"/>
  </rcc>
  <rcc rId="6302" sId="2">
    <oc r="J35">
      <f>I30*1.2</f>
    </oc>
    <nc r="J35"/>
  </rcc>
  <rcc rId="6303" sId="2" numFmtId="4">
    <oc r="H36">
      <v>62.49</v>
    </oc>
    <nc r="H36"/>
  </rcc>
  <rcc rId="6304" sId="2">
    <oc r="I36">
      <f>G31*H31</f>
    </oc>
    <nc r="I36"/>
  </rcc>
  <rcc rId="6305" sId="2">
    <oc r="J36">
      <f>I31*1.2</f>
    </oc>
    <nc r="J36"/>
  </rcc>
  <rcc rId="6306" sId="2" numFmtId="4">
    <oc r="H38">
      <v>62.49</v>
    </oc>
    <nc r="H38"/>
  </rcc>
  <rcc rId="6307" sId="2">
    <oc r="I38">
      <f>G32*H32</f>
    </oc>
    <nc r="I38"/>
  </rcc>
  <rcc rId="6308" sId="2">
    <oc r="J38">
      <f>I32*1.2</f>
    </oc>
    <nc r="J38"/>
  </rcc>
  <rcc rId="6309" sId="2" numFmtId="4">
    <oc r="H39">
      <v>62.49</v>
    </oc>
    <nc r="H39"/>
  </rcc>
  <rcc rId="6310" sId="2">
    <oc r="I39">
      <f>G33*H33</f>
    </oc>
    <nc r="I39"/>
  </rcc>
  <rcc rId="6311" sId="2">
    <oc r="J39">
      <f>I33*1.2</f>
    </oc>
    <nc r="J39"/>
  </rcc>
  <rcc rId="6312" sId="2" numFmtId="4">
    <oc r="H40">
      <v>62.49</v>
    </oc>
    <nc r="H40"/>
  </rcc>
  <rcc rId="6313" sId="2">
    <oc r="I40">
      <f>G34*H34</f>
    </oc>
    <nc r="I40"/>
  </rcc>
  <rcc rId="6314" sId="2">
    <oc r="J40">
      <f>I34*1.2</f>
    </oc>
    <nc r="J40"/>
  </rcc>
  <rcc rId="6315" sId="2">
    <oc r="H41">
      <v>62.49</v>
    </oc>
    <nc r="H41"/>
  </rcc>
  <rcc rId="6316" sId="2">
    <oc r="I41">
      <f>G35*H35</f>
    </oc>
    <nc r="I41"/>
  </rcc>
  <rcc rId="6317" sId="2">
    <oc r="J41">
      <f>I35*1.2</f>
    </oc>
    <nc r="J41"/>
  </rcc>
  <rcc rId="6318" sId="2" numFmtId="4">
    <oc r="H54">
      <v>62.49</v>
    </oc>
    <nc r="H54"/>
  </rcc>
  <rcc rId="6319" sId="2">
    <oc r="I54">
      <f>G36*H36</f>
    </oc>
    <nc r="I54"/>
  </rcc>
  <rcc rId="6320" sId="2">
    <oc r="J54">
      <f>I36*1.2</f>
    </oc>
    <nc r="J54"/>
  </rcc>
  <rcc rId="6321" sId="2" numFmtId="4">
    <oc r="H51">
      <v>62.49</v>
    </oc>
    <nc r="H51"/>
  </rcc>
  <rcc rId="6322" sId="2">
    <oc r="I51">
      <f>G37*H37</f>
    </oc>
    <nc r="I51"/>
  </rcc>
  <rcc rId="6323" sId="2">
    <oc r="J51">
      <f>I37*1.2</f>
    </oc>
    <nc r="J51"/>
  </rcc>
  <rcc rId="6324" sId="2" numFmtId="4">
    <oc r="H52">
      <v>83.33</v>
    </oc>
    <nc r="H52"/>
  </rcc>
  <rcc rId="6325" sId="2">
    <oc r="I52">
      <f>G38*H38</f>
    </oc>
    <nc r="I52"/>
  </rcc>
  <rcc rId="6326" sId="2">
    <oc r="J52">
      <f>I38*1.2</f>
    </oc>
    <nc r="J52"/>
  </rcc>
  <rcc rId="6327" sId="2" numFmtId="4">
    <oc r="H53">
      <v>85.41</v>
    </oc>
    <nc r="H53"/>
  </rcc>
  <rcc rId="6328" sId="2">
    <oc r="I53">
      <f>G39*H39</f>
    </oc>
    <nc r="I53"/>
  </rcc>
  <rcc rId="6329" sId="2">
    <oc r="J53">
      <f>I39*1.2</f>
    </oc>
    <nc r="J53"/>
  </rcc>
  <rcc rId="6330" sId="2" numFmtId="4">
    <oc r="H55">
      <v>85.41</v>
    </oc>
    <nc r="H55"/>
  </rcc>
  <rcc rId="6331" sId="2">
    <oc r="I55">
      <f>G40*H40</f>
    </oc>
    <nc r="I55"/>
  </rcc>
  <rcc rId="6332" sId="2">
    <oc r="J55">
      <f>I40*1.2</f>
    </oc>
    <nc r="J55"/>
  </rcc>
  <rcc rId="6333" sId="2" numFmtId="4">
    <oc r="H56">
      <v>74.47</v>
    </oc>
    <nc r="H56"/>
  </rcc>
  <rcc rId="6334" sId="2">
    <oc r="I56">
      <f>G41*H41</f>
    </oc>
    <nc r="I56"/>
  </rcc>
  <rcc rId="6335" sId="2">
    <oc r="J56">
      <f>I41*1.2</f>
    </oc>
    <nc r="J56"/>
  </rcc>
  <rcc rId="6336" sId="2">
    <oc r="H57">
      <v>66.66</v>
    </oc>
    <nc r="H57"/>
  </rcc>
  <rcc rId="6337" sId="2">
    <oc r="I57">
      <f>G42*H42</f>
    </oc>
    <nc r="I57"/>
  </rcc>
  <rcc rId="6338" sId="2">
    <oc r="J57">
      <f>I42*1.2</f>
    </oc>
    <nc r="J57"/>
  </rcc>
  <rcc rId="6339" sId="2" numFmtId="4">
    <oc r="H58">
      <v>66.66</v>
    </oc>
    <nc r="H58"/>
  </rcc>
  <rcc rId="6340" sId="2">
    <oc r="I58">
      <f>G43*H43</f>
    </oc>
    <nc r="I58"/>
  </rcc>
  <rcc rId="6341" sId="2">
    <oc r="J58">
      <f>I43*1.2</f>
    </oc>
    <nc r="J58"/>
  </rcc>
  <rcc rId="6342" sId="2" numFmtId="4">
    <oc r="H60">
      <v>65.62</v>
    </oc>
    <nc r="H60"/>
  </rcc>
  <rcc rId="6343" sId="2">
    <oc r="I60">
      <f>G44*H44</f>
    </oc>
    <nc r="I60"/>
  </rcc>
  <rcc rId="6344" sId="2">
    <oc r="J60">
      <f>I44*1.2</f>
    </oc>
    <nc r="J60"/>
  </rcc>
  <rcc rId="6345" sId="2" numFmtId="4">
    <oc r="H61">
      <v>71.87</v>
    </oc>
    <nc r="H61"/>
  </rcc>
  <rcc rId="6346" sId="2">
    <oc r="I61">
      <f>G45*H45</f>
    </oc>
    <nc r="I61"/>
  </rcc>
  <rcc rId="6347" sId="2">
    <oc r="J61">
      <f>I45*1.2</f>
    </oc>
    <nc r="J61"/>
  </rcc>
  <rcc rId="6348" sId="2" numFmtId="4">
    <oc r="H62">
      <v>81.239999999999995</v>
    </oc>
    <nc r="H62"/>
  </rcc>
  <rcc rId="6349" sId="2">
    <oc r="I62">
      <f>G46*H46</f>
    </oc>
    <nc r="I62"/>
  </rcc>
  <rcc rId="6350" sId="2">
    <oc r="J62">
      <f>I46*1.2</f>
    </oc>
    <nc r="J62"/>
  </rcc>
  <rcc rId="6351" sId="2" numFmtId="4">
    <oc r="H63">
      <v>61.45</v>
    </oc>
    <nc r="H63"/>
  </rcc>
  <rcc rId="6352" sId="2">
    <oc r="I63">
      <f>G47*H47</f>
    </oc>
    <nc r="I63"/>
  </rcc>
  <rcc rId="6353" sId="2">
    <oc r="J63">
      <f>I47*1.2</f>
    </oc>
    <nc r="J63"/>
  </rcc>
  <rcc rId="6354" sId="2" numFmtId="4">
    <oc r="H64">
      <v>79.16</v>
    </oc>
    <nc r="H64"/>
  </rcc>
  <rcc rId="6355" sId="2">
    <oc r="I64">
      <f>G48*H48</f>
    </oc>
    <nc r="I64"/>
  </rcc>
  <rcc rId="6356" sId="2">
    <oc r="J64">
      <f>I48*1.2</f>
    </oc>
    <nc r="J64"/>
  </rcc>
  <rcc rId="6357" sId="2" numFmtId="4">
    <oc r="H66">
      <v>61.45</v>
    </oc>
    <nc r="H66"/>
  </rcc>
  <rcc rId="6358" sId="2">
    <oc r="I66">
      <f>G49*H49</f>
    </oc>
    <nc r="I66"/>
  </rcc>
  <rcc rId="6359" sId="2">
    <oc r="J66">
      <f>I49*1.2</f>
    </oc>
    <nc r="J66"/>
  </rcc>
  <rcc rId="6360" sId="2" numFmtId="4">
    <oc r="H67">
      <v>458.49</v>
    </oc>
    <nc r="H67"/>
  </rcc>
  <rcc rId="6361" sId="2">
    <oc r="I67">
      <f>G50*H50</f>
    </oc>
    <nc r="I67"/>
  </rcc>
  <rcc rId="6362" sId="2">
    <oc r="J67">
      <f>I50*1.2</f>
    </oc>
    <nc r="J67"/>
  </rcc>
  <rcc rId="6363" sId="2" numFmtId="4">
    <oc r="H68">
      <v>61.45</v>
    </oc>
    <nc r="H68"/>
  </rcc>
  <rcc rId="6364" sId="2">
    <oc r="I68">
      <f>G51*H51</f>
    </oc>
    <nc r="I68"/>
  </rcc>
  <rcc rId="6365" sId="2">
    <oc r="J68">
      <f>I51*1.2</f>
    </oc>
    <nc r="J68"/>
  </rcc>
  <rcc rId="6366" sId="2" numFmtId="4">
    <oc r="H69">
      <v>60.41</v>
    </oc>
    <nc r="H69"/>
  </rcc>
  <rcc rId="6367" sId="2">
    <oc r="I69">
      <f>G52*H52</f>
    </oc>
    <nc r="I69"/>
  </rcc>
  <rcc rId="6368" sId="2">
    <oc r="J69">
      <f>I52*1.2</f>
    </oc>
    <nc r="J69"/>
  </rcc>
  <rcc rId="6369" sId="2" numFmtId="4">
    <oc r="H70">
      <v>55.2</v>
    </oc>
    <nc r="H70"/>
  </rcc>
  <rcc rId="6370" sId="2">
    <oc r="I70">
      <f>G53*H53</f>
    </oc>
    <nc r="I70"/>
  </rcc>
  <rcc rId="6371" sId="2">
    <oc r="J70">
      <f>I53*1.2</f>
    </oc>
    <nc r="J70"/>
  </rcc>
  <rcc rId="6372" sId="2" numFmtId="4">
    <oc r="H50">
      <v>576.80999999999995</v>
    </oc>
    <nc r="H50"/>
  </rcc>
  <rcc rId="6373" sId="2">
    <oc r="I50">
      <f>G54*H54</f>
    </oc>
    <nc r="I50"/>
  </rcc>
  <rcc rId="6374" sId="2">
    <oc r="J50">
      <f>I54*1.2</f>
    </oc>
    <nc r="J50"/>
  </rcc>
  <rcc rId="6375" sId="2" numFmtId="4">
    <oc r="H59">
      <v>55.2</v>
    </oc>
    <nc r="H59"/>
  </rcc>
  <rcc rId="6376" sId="2">
    <oc r="I59">
      <f>G55*H55</f>
    </oc>
    <nc r="I59"/>
  </rcc>
  <rcc rId="6377" sId="2">
    <oc r="J59">
      <f>I55*1.2</f>
    </oc>
    <nc r="J59"/>
  </rcc>
  <rcc rId="6378" sId="2" numFmtId="4">
    <oc r="H49">
      <v>55.2</v>
    </oc>
    <nc r="H49"/>
  </rcc>
  <rcc rId="6379" sId="2">
    <oc r="I49">
      <f>G56*H56</f>
    </oc>
    <nc r="I49"/>
  </rcc>
  <rcc rId="6380" sId="2">
    <oc r="J49">
      <f>I56*1.2</f>
    </oc>
    <nc r="J49"/>
  </rcc>
  <rcc rId="6381" sId="2" numFmtId="4">
    <oc r="H43">
      <v>55.2</v>
    </oc>
    <nc r="H43"/>
  </rcc>
  <rcc rId="6382" sId="2">
    <oc r="I43">
      <f>G57*H57</f>
    </oc>
    <nc r="I43"/>
  </rcc>
  <rcc rId="6383" sId="2">
    <oc r="J43">
      <f>I57*1.2</f>
    </oc>
    <nc r="J43"/>
  </rcc>
  <rcc rId="6384" sId="2" numFmtId="4">
    <oc r="H44">
      <v>104.16</v>
    </oc>
    <nc r="H44"/>
  </rcc>
  <rcc rId="6385" sId="2">
    <oc r="I44">
      <f>G58*H58</f>
    </oc>
    <nc r="I44"/>
  </rcc>
  <rcc rId="6386" sId="2">
    <oc r="J44">
      <f>I58*1.2</f>
    </oc>
    <nc r="J44"/>
  </rcc>
  <rcc rId="6387" sId="2" numFmtId="4">
    <oc r="H45">
      <v>56.24</v>
    </oc>
    <nc r="H45"/>
  </rcc>
  <rcc rId="6388" sId="2">
    <oc r="I45">
      <f>G59*H59</f>
    </oc>
    <nc r="I45"/>
  </rcc>
  <rcc rId="6389" sId="2">
    <oc r="J45">
      <f>I59*1.2</f>
    </oc>
    <nc r="J45"/>
  </rcc>
  <rcc rId="6390" sId="2" numFmtId="4">
    <oc r="H46">
      <v>55.2</v>
    </oc>
    <nc r="H46"/>
  </rcc>
  <rcc rId="6391" sId="2">
    <oc r="I46">
      <f>G60*H60</f>
    </oc>
    <nc r="I46"/>
  </rcc>
  <rcc rId="6392" sId="2">
    <oc r="J46">
      <f>I60*1.2</f>
    </oc>
    <nc r="J46"/>
  </rcc>
  <rcc rId="6393" sId="2" numFmtId="4">
    <oc r="H47">
      <v>55.2</v>
    </oc>
    <nc r="H47"/>
  </rcc>
  <rcc rId="6394" sId="2">
    <oc r="I47">
      <f>G61*H61</f>
    </oc>
    <nc r="I47"/>
  </rcc>
  <rcc rId="6395" sId="2">
    <oc r="J47">
      <f>I61*1.2</f>
    </oc>
    <nc r="J47"/>
  </rcc>
  <rcc rId="6396" sId="2" numFmtId="4">
    <oc r="H48">
      <v>55.2</v>
    </oc>
    <nc r="H48"/>
  </rcc>
  <rcc rId="6397" sId="2">
    <oc r="I48">
      <f>G62*H62</f>
    </oc>
    <nc r="I48"/>
  </rcc>
  <rcc rId="6398" sId="2">
    <oc r="J48">
      <f>I62*1.2</f>
    </oc>
    <nc r="J48"/>
  </rcc>
  <rcc rId="6399" sId="2" numFmtId="4">
    <oc r="H84">
      <v>55.2</v>
    </oc>
    <nc r="H84"/>
  </rcc>
  <rcc rId="6400" sId="2">
    <oc r="I84">
      <f>G63*H63</f>
    </oc>
    <nc r="I84"/>
  </rcc>
  <rcc rId="6401" sId="2">
    <oc r="J84">
      <f>I63*1.2</f>
    </oc>
    <nc r="J84"/>
  </rcc>
  <rcc rId="6402" sId="2" numFmtId="4">
    <oc r="H92">
      <v>59.37</v>
    </oc>
    <nc r="H92"/>
  </rcc>
  <rcc rId="6403" sId="2">
    <oc r="I92">
      <f>G64*H64</f>
    </oc>
    <nc r="I92"/>
  </rcc>
  <rcc rId="6404" sId="2">
    <oc r="J92">
      <f>I64*1.2</f>
    </oc>
    <nc r="J92"/>
  </rcc>
  <rcc rId="6405" sId="2" numFmtId="4">
    <oc r="H89">
      <v>55.2</v>
    </oc>
    <nc r="H89"/>
  </rcc>
  <rcc rId="6406" sId="2">
    <oc r="I89">
      <f>G65*H65</f>
    </oc>
    <nc r="I89"/>
  </rcc>
  <rcc rId="6407" sId="2">
    <oc r="J89">
      <f>I65*1.2</f>
    </oc>
    <nc r="J89"/>
  </rcc>
  <rcc rId="6408" sId="2" numFmtId="4">
    <oc r="H65">
      <v>55.2</v>
    </oc>
    <nc r="H65"/>
  </rcc>
  <rcc rId="6409" sId="2">
    <oc r="I65">
      <f>G66*H66</f>
    </oc>
    <nc r="I65"/>
  </rcc>
  <rcc rId="6410" sId="2">
    <oc r="J65">
      <f>I66*1.2</f>
    </oc>
    <nc r="J65"/>
  </rcc>
  <rcc rId="6411" sId="2" numFmtId="4">
    <oc r="H90">
      <v>86.45</v>
    </oc>
    <nc r="H90"/>
  </rcc>
  <rcc rId="6412" sId="2">
    <oc r="I90">
      <f>G67*H67</f>
    </oc>
    <nc r="I90"/>
  </rcc>
  <rcc rId="6413" sId="2">
    <oc r="J90">
      <f>I67*1.2</f>
    </oc>
    <nc r="J90"/>
  </rcc>
  <rcc rId="6414" sId="2">
    <oc r="H91">
      <v>104.16</v>
    </oc>
    <nc r="H91"/>
  </rcc>
  <rcc rId="6415" sId="2">
    <oc r="I91">
      <f>G68*H68</f>
    </oc>
    <nc r="I91"/>
  </rcc>
  <rcc rId="6416" sId="2">
    <oc r="J91">
      <f>I68*1.2</f>
    </oc>
    <nc r="J91"/>
  </rcc>
  <rcc rId="6417" sId="2" numFmtId="4">
    <oc r="H93">
      <v>86.45</v>
    </oc>
    <nc r="H93"/>
  </rcc>
  <rcc rId="6418" sId="2">
    <oc r="I93">
      <f>G69*H69</f>
    </oc>
    <nc r="I93"/>
  </rcc>
  <rcc rId="6419" sId="2">
    <oc r="J93">
      <f>I69*1.2</f>
    </oc>
    <nc r="J93"/>
  </rcc>
  <rcc rId="6420" sId="2" numFmtId="4">
    <oc r="H72">
      <v>53.22</v>
    </oc>
    <nc r="H72"/>
  </rcc>
  <rcc rId="6421" sId="2">
    <oc r="I72">
      <f>G70*H70</f>
    </oc>
    <nc r="I72"/>
  </rcc>
  <rcc rId="6422" sId="2">
    <oc r="J72">
      <f>I70*1.2</f>
    </oc>
    <nc r="J72"/>
  </rcc>
  <rcc rId="6423" sId="2" numFmtId="4">
    <oc r="H73">
      <v>53.02</v>
    </oc>
    <nc r="H73"/>
  </rcc>
  <rcc rId="6424" sId="2">
    <oc r="I73">
      <f>G71*H71</f>
    </oc>
    <nc r="I73"/>
  </rcc>
  <rcc rId="6425" sId="2">
    <oc r="J73">
      <f>I71*1.2</f>
    </oc>
    <nc r="J73"/>
  </rcc>
  <rcc rId="6426" sId="2" numFmtId="4">
    <oc r="H71">
      <v>51.66</v>
    </oc>
    <nc r="H71"/>
  </rcc>
  <rcc rId="6427" sId="2">
    <oc r="I71">
      <f>G72*H72</f>
    </oc>
    <nc r="I71"/>
  </rcc>
  <rcc rId="6428" sId="2">
    <oc r="J71">
      <f>I72*1.2</f>
    </oc>
    <nc r="J71"/>
  </rcc>
  <rcc rId="6429" sId="2" numFmtId="4">
    <oc r="H74">
      <v>51.66</v>
    </oc>
    <nc r="H74"/>
  </rcc>
  <rcc rId="6430" sId="2">
    <oc r="I74">
      <f>G73*H73</f>
    </oc>
    <nc r="I74"/>
  </rcc>
  <rcc rId="6431" sId="2">
    <oc r="J74">
      <f>I73*1.2</f>
    </oc>
    <nc r="J74"/>
  </rcc>
  <rcc rId="6432" sId="2" numFmtId="4">
    <oc r="H75">
      <v>51.66</v>
    </oc>
    <nc r="H75"/>
  </rcc>
  <rcc rId="6433" sId="2">
    <oc r="I75">
      <f>G74*H74</f>
    </oc>
    <nc r="I75"/>
  </rcc>
  <rcc rId="6434" sId="2">
    <oc r="J75">
      <f>I74*1.2</f>
    </oc>
    <nc r="J75"/>
  </rcc>
  <rcc rId="6435" sId="2" numFmtId="4">
    <oc r="H76">
      <v>51.66</v>
    </oc>
    <nc r="H76"/>
  </rcc>
  <rcc rId="6436" sId="2">
    <oc r="I76">
      <f>G75*H75</f>
    </oc>
    <nc r="I76"/>
  </rcc>
  <rcc rId="6437" sId="2">
    <oc r="J76">
      <f>I75*1.2</f>
    </oc>
    <nc r="J76"/>
  </rcc>
  <rcc rId="6438" sId="2" numFmtId="4">
    <oc r="H77">
      <v>111.56</v>
    </oc>
    <nc r="H77"/>
  </rcc>
  <rcc rId="6439" sId="2">
    <oc r="I77">
      <f>G76*H76</f>
    </oc>
    <nc r="I77"/>
  </rcc>
  <rcc rId="6440" sId="2">
    <oc r="J77">
      <f>I76*1.2</f>
    </oc>
    <nc r="J77"/>
  </rcc>
  <rcc rId="6441" sId="2" numFmtId="4">
    <oc r="H78">
      <v>104.27</v>
    </oc>
    <nc r="H78"/>
  </rcc>
  <rcc rId="6442" sId="2">
    <oc r="I78">
      <f>G77*H77</f>
    </oc>
    <nc r="I78"/>
  </rcc>
  <rcc rId="6443" sId="2">
    <oc r="J78">
      <f>I77*1.2</f>
    </oc>
    <nc r="J78"/>
  </rcc>
  <rcc rId="6444" sId="2" numFmtId="4">
    <oc r="H79">
      <v>100.1</v>
    </oc>
    <nc r="H79"/>
  </rcc>
  <rcc rId="6445" sId="2">
    <oc r="I79">
      <f>G78*H78</f>
    </oc>
    <nc r="I79"/>
  </rcc>
  <rcc rId="6446" sId="2">
    <oc r="J79">
      <f>I78*1.2</f>
    </oc>
    <nc r="J79"/>
  </rcc>
  <rcc rId="6447" sId="2" numFmtId="4">
    <oc r="H80">
      <v>99.06</v>
    </oc>
    <nc r="H80"/>
  </rcc>
  <rcc rId="6448" sId="2">
    <oc r="I80">
      <f>G79*H79</f>
    </oc>
    <nc r="I80"/>
  </rcc>
  <rcc rId="6449" sId="2">
    <oc r="J80">
      <f>I79*1.2</f>
    </oc>
    <nc r="J80"/>
  </rcc>
  <rcc rId="6450" sId="2" numFmtId="4">
    <oc r="H81">
      <v>133.22999999999999</v>
    </oc>
    <nc r="H81"/>
  </rcc>
  <rcc rId="6451" sId="2">
    <oc r="I81">
      <f>G80*H80</f>
    </oc>
    <nc r="I81"/>
  </rcc>
  <rcc rId="6452" sId="2">
    <oc r="J81">
      <f>I80*1.2</f>
    </oc>
    <nc r="J81"/>
  </rcc>
  <rcc rId="6453" sId="2" numFmtId="4">
    <oc r="H82">
      <v>99.06</v>
    </oc>
    <nc r="H82"/>
  </rcc>
  <rcc rId="6454" sId="2">
    <oc r="I82">
      <f>G81*H81</f>
    </oc>
    <nc r="I82"/>
  </rcc>
  <rcc rId="6455" sId="2">
    <oc r="J82">
      <f>I81*1.2</f>
    </oc>
    <nc r="J82"/>
  </rcc>
  <rcc rId="6456" sId="2" numFmtId="4">
    <oc r="H83">
      <v>112.6</v>
    </oc>
    <nc r="H83"/>
  </rcc>
  <rcc rId="6457" sId="2">
    <oc r="I83">
      <f>G82*H82</f>
    </oc>
    <nc r="I83"/>
  </rcc>
  <rcc rId="6458" sId="2">
    <oc r="J83">
      <f>I82*1.2</f>
    </oc>
    <nc r="J83"/>
  </rcc>
  <rcc rId="6459" sId="2" numFmtId="4">
    <oc r="H85">
      <v>151.28</v>
    </oc>
    <nc r="H85"/>
  </rcc>
  <rcc rId="6460" sId="2">
    <oc r="I85">
      <f>G83*H83</f>
    </oc>
    <nc r="I85"/>
  </rcc>
  <rcc rId="6461" sId="2">
    <oc r="J85">
      <f>I83*1.2</f>
    </oc>
    <nc r="J85"/>
  </rcc>
  <rcc rId="6462" sId="2" numFmtId="4">
    <oc r="H86">
      <v>73.02</v>
    </oc>
    <nc r="H86"/>
  </rcc>
  <rcc rId="6463" sId="2">
    <oc r="I86">
      <f>G84*H84</f>
    </oc>
    <nc r="I86"/>
  </rcc>
  <rcc rId="6464" sId="2">
    <oc r="J86">
      <f>I84*1.2</f>
    </oc>
    <nc r="J86"/>
  </rcc>
  <rcc rId="6465" sId="2" numFmtId="4">
    <oc r="H87">
      <v>69.16</v>
    </oc>
    <nc r="H87"/>
  </rcc>
  <rcc rId="6466" sId="2">
    <oc r="I87">
      <f>G85*H85</f>
    </oc>
    <nc r="I87"/>
  </rcc>
  <rcc rId="6467" sId="2">
    <oc r="J87">
      <f>I85*1.2</f>
    </oc>
    <nc r="J87"/>
  </rcc>
  <rcc rId="6468" sId="2" numFmtId="4">
    <oc r="H88">
      <v>51.45</v>
    </oc>
    <nc r="H88"/>
  </rcc>
  <rcc rId="6469" sId="2">
    <oc r="I88">
      <f>G86*H86</f>
    </oc>
    <nc r="I88"/>
  </rcc>
  <rcc rId="6470" sId="2">
    <oc r="J88">
      <f>I86*1.2</f>
    </oc>
    <nc r="J88"/>
  </rcc>
  <rcc rId="6471" sId="2" numFmtId="4">
    <oc r="H9">
      <v>53.22</v>
    </oc>
    <nc r="H9"/>
  </rcc>
  <rcc rId="6472" sId="2">
    <oc r="I9">
      <f>G87*H87</f>
    </oc>
    <nc r="I9"/>
  </rcc>
  <rcc rId="6473" sId="2">
    <oc r="J9">
      <f>I87*1.2</f>
    </oc>
    <nc r="J9"/>
  </rcc>
  <rcc rId="6474" sId="2" numFmtId="4">
    <oc r="H10">
      <v>355.18</v>
    </oc>
    <nc r="H10"/>
  </rcc>
  <rcc rId="6475" sId="2">
    <oc r="I10">
      <f>G88*H88</f>
    </oc>
    <nc r="I10"/>
  </rcc>
  <rcc rId="6476" sId="2">
    <oc r="J10">
      <f>I88*1.2</f>
    </oc>
    <nc r="J10"/>
  </rcc>
  <rcc rId="6477" sId="2" numFmtId="4">
    <oc r="H11">
      <v>304.36</v>
    </oc>
    <nc r="H11"/>
  </rcc>
  <rcc rId="6478" sId="2">
    <oc r="I11">
      <f>G89*H89</f>
    </oc>
    <nc r="I11"/>
  </rcc>
  <rcc rId="6479" sId="2">
    <oc r="J11">
      <f>I89*1.2</f>
    </oc>
    <nc r="J11"/>
  </rcc>
  <rcc rId="6480" sId="2" numFmtId="4">
    <oc r="H12">
      <v>263.70999999999998</v>
    </oc>
    <nc r="H12"/>
  </rcc>
  <rcc rId="6481" sId="2">
    <oc r="I12">
      <f>G90*H90</f>
    </oc>
    <nc r="I12"/>
  </rcc>
  <rcc rId="6482" sId="2">
    <oc r="J12">
      <f>I90*1.2</f>
    </oc>
    <nc r="J12"/>
  </rcc>
  <rcc rId="6483" sId="2" numFmtId="4">
    <oc r="H7">
      <v>263.70999999999998</v>
    </oc>
    <nc r="H7"/>
  </rcc>
  <rcc rId="6484" sId="2">
    <oc r="I7">
      <f>G91*H91</f>
    </oc>
    <nc r="I7"/>
  </rcc>
  <rcc rId="6485" sId="2">
    <oc r="J7">
      <f>I91*1.2</f>
    </oc>
    <nc r="J7"/>
  </rcc>
  <rcc rId="6486" sId="2" numFmtId="4">
    <oc r="H8">
      <v>405.72</v>
    </oc>
    <nc r="H8"/>
  </rcc>
  <rcc rId="6487" sId="2">
    <oc r="I8">
      <f>G92*H92</f>
    </oc>
    <nc r="I8"/>
  </rcc>
  <rcc rId="6488" sId="2">
    <oc r="J8">
      <f>I92*1.2</f>
    </oc>
    <nc r="J8"/>
  </rcc>
  <rfmt sheetId="2" sqref="G14 G13 G15 G16 G19 G20 G28 G29 G37 G17 G18 G21 G22 G23 G24 G25 G26 G27 G30 G31 G32 G33 G34 G35 G36 G38 G39 G40 G41 G54 G51 G52 G53 G55 G56 G57 G58 G60 G61 G62 G63 G64 G66 G67 G68 G69 G70 G50 G59 G49 G43 G44 G45 G46 G47 G48 G84 G92 G89 G65 G90 G91 G93 G72 G73 G71 G74 G75 G76 G77 G78 G79 G80 G81 G82 G83 G85 G86 G87 G88 G9 G10 G11 G12 G7 G8">
    <dxf>
      <fill>
        <patternFill>
          <bgColor theme="0"/>
        </patternFill>
      </fill>
    </dxf>
  </rfmt>
  <rcc rId="6489" sId="2" numFmtId="4">
    <oc r="G14">
      <v>600</v>
    </oc>
    <nc r="G14">
      <v>1000</v>
    </nc>
  </rcc>
  <rfmt sheetId="2" sqref="G14">
    <dxf>
      <fill>
        <patternFill>
          <bgColor rgb="FFFFFF00"/>
        </patternFill>
      </fill>
    </dxf>
  </rfmt>
  <rcc rId="6490" sId="2" numFmtId="4">
    <oc r="G13">
      <v>3000</v>
    </oc>
    <nc r="G13">
      <v>5000</v>
    </nc>
  </rcc>
  <rfmt sheetId="2" sqref="G13">
    <dxf>
      <fill>
        <patternFill>
          <bgColor rgb="FFFFFF00"/>
        </patternFill>
      </fill>
    </dxf>
  </rfmt>
  <rcc rId="6491" sId="2" numFmtId="4">
    <oc r="G15">
      <v>900</v>
    </oc>
    <nc r="G15">
      <v>450</v>
    </nc>
  </rcc>
  <rfmt sheetId="2" sqref="G15">
    <dxf>
      <fill>
        <patternFill>
          <bgColor rgb="FFFFFF00"/>
        </patternFill>
      </fill>
    </dxf>
  </rfmt>
  <rcc rId="6492" sId="2" numFmtId="4">
    <oc r="G16">
      <v>400</v>
    </oc>
    <nc r="G16">
      <v>700</v>
    </nc>
  </rcc>
  <rcc rId="6493" sId="2" numFmtId="4">
    <oc r="G19">
      <v>400</v>
    </oc>
    <nc r="G19">
      <v>600</v>
    </nc>
  </rcc>
  <rcc rId="6494" sId="2" numFmtId="4">
    <oc r="G20">
      <v>400</v>
    </oc>
    <nc r="G20">
      <v>600</v>
    </nc>
  </rcc>
  <rcc rId="6495" sId="2" numFmtId="4">
    <oc r="G28">
      <v>300</v>
    </oc>
    <nc r="G28">
      <v>400</v>
    </nc>
  </rcc>
  <rcc rId="6496" sId="2" numFmtId="4">
    <oc r="G29">
      <v>800</v>
    </oc>
    <nc r="G29">
      <v>1200</v>
    </nc>
  </rcc>
  <rcc rId="6497" sId="2" numFmtId="4">
    <oc r="G37">
      <v>400</v>
    </oc>
    <nc r="G37">
      <v>700</v>
    </nc>
  </rcc>
  <rcc rId="6498" sId="2" numFmtId="4">
    <oc r="G17">
      <v>600</v>
    </oc>
    <nc r="G17">
      <v>1000</v>
    </nc>
  </rcc>
  <rcc rId="6499" sId="2" numFmtId="4">
    <oc r="G18">
      <v>1000</v>
    </oc>
    <nc r="G18">
      <v>1500</v>
    </nc>
  </rcc>
  <rcc rId="6500" sId="2" numFmtId="4">
    <oc r="G21">
      <v>1600</v>
    </oc>
    <nc r="G21">
      <v>2000</v>
    </nc>
  </rcc>
  <rcc rId="6501" sId="2" numFmtId="4">
    <oc r="G22">
      <v>1200</v>
    </oc>
    <nc r="G22">
      <v>2000</v>
    </nc>
  </rcc>
  <rcc rId="6502" sId="2" numFmtId="4">
    <oc r="G23">
      <v>750</v>
    </oc>
    <nc r="G23">
      <v>1200</v>
    </nc>
  </rcc>
  <rcc rId="6503" sId="2" numFmtId="4">
    <oc r="G24">
      <v>1200</v>
    </oc>
    <nc r="G24">
      <v>2000</v>
    </nc>
  </rcc>
  <rcc rId="6504" sId="2" numFmtId="4">
    <oc r="G25">
      <v>100</v>
    </oc>
    <nc r="G25">
      <v>200</v>
    </nc>
  </rcc>
  <rcc rId="6505" sId="2" numFmtId="4">
    <oc r="G26">
      <v>1000</v>
    </oc>
    <nc r="G26">
      <v>2000</v>
    </nc>
  </rcc>
  <rcc rId="6506" sId="2" numFmtId="4">
    <oc r="G27">
      <v>3500</v>
    </oc>
    <nc r="G27">
      <v>5000</v>
    </nc>
  </rcc>
  <rcc rId="6507" sId="2" numFmtId="4">
    <oc r="G30">
      <v>6000</v>
    </oc>
    <nc r="G30">
      <v>10000</v>
    </nc>
  </rcc>
  <rfmt sheetId="2" sqref="G16 G19 G20 G28 G29 G37 G17 G18 G21 G22 G23 G24 G25 G26 G27 G30">
    <dxf>
      <fill>
        <patternFill>
          <bgColor rgb="FFFFFF00"/>
        </patternFill>
      </fill>
    </dxf>
  </rfmt>
  <rcc rId="6508" sId="2" numFmtId="4">
    <oc r="G31">
      <v>600</v>
    </oc>
    <nc r="G31">
      <v>1000</v>
    </nc>
  </rcc>
  <rfmt sheetId="2" sqref="G31">
    <dxf>
      <fill>
        <patternFill>
          <bgColor rgb="FFFFFF00"/>
        </patternFill>
      </fill>
    </dxf>
  </rfmt>
  <rcc rId="6509" sId="2" numFmtId="4">
    <oc r="G32">
      <v>2000</v>
    </oc>
    <nc r="G32">
      <v>3000</v>
    </nc>
  </rcc>
  <rfmt sheetId="2" sqref="G32">
    <dxf>
      <fill>
        <patternFill>
          <bgColor rgb="FFFFFF00"/>
        </patternFill>
      </fill>
    </dxf>
  </rfmt>
  <rcc rId="6510" sId="2" numFmtId="4">
    <oc r="G33">
      <v>5500</v>
    </oc>
    <nc r="G33">
      <v>9000</v>
    </nc>
  </rcc>
  <rcc rId="6511" sId="2" numFmtId="4">
    <oc r="G34">
      <v>2000</v>
    </oc>
    <nc r="G34">
      <v>3000</v>
    </nc>
  </rcc>
  <rcc rId="6512" sId="2" numFmtId="4">
    <oc r="G35">
      <v>200</v>
    </oc>
    <nc r="G35">
      <v>400</v>
    </nc>
  </rcc>
  <rfmt sheetId="2" sqref="G33">
    <dxf>
      <fill>
        <patternFill>
          <bgColor rgb="FFFFFF00"/>
        </patternFill>
      </fill>
    </dxf>
  </rfmt>
  <rfmt sheetId="2" sqref="G34 G35">
    <dxf>
      <fill>
        <patternFill>
          <bgColor rgb="FFFFFF00"/>
        </patternFill>
      </fill>
    </dxf>
  </rfmt>
  <rcc rId="6513" sId="2" numFmtId="4">
    <oc r="G36">
      <v>500</v>
    </oc>
    <nc r="G36">
      <v>800</v>
    </nc>
  </rcc>
  <rcc rId="6514" sId="2" numFmtId="4">
    <oc r="G38">
      <v>6000</v>
    </oc>
    <nc r="G38">
      <v>8000</v>
    </nc>
  </rcc>
  <rfmt sheetId="2" sqref="G36 G38">
    <dxf>
      <fill>
        <patternFill>
          <bgColor rgb="FFFFFF00"/>
        </patternFill>
      </fill>
    </dxf>
  </rfmt>
  <rcc rId="6515" sId="2" numFmtId="4">
    <oc r="G39">
      <v>10000</v>
    </oc>
    <nc r="G39">
      <v>16000</v>
    </nc>
  </rcc>
  <rfmt sheetId="2" sqref="G39">
    <dxf>
      <fill>
        <patternFill>
          <bgColor rgb="FFFFFF00"/>
        </patternFill>
      </fill>
    </dxf>
  </rfmt>
  <rcc rId="6516" sId="2" numFmtId="4">
    <oc r="G40">
      <v>3000</v>
    </oc>
    <nc r="G40">
      <v>5000</v>
    </nc>
  </rcc>
  <rcc rId="6517" sId="2" numFmtId="4">
    <oc r="G41">
      <v>6000</v>
    </oc>
    <nc r="G41">
      <v>10000</v>
    </nc>
  </rcc>
  <rfmt sheetId="2" sqref="G40 G41">
    <dxf>
      <fill>
        <patternFill>
          <bgColor rgb="FFFFFF00"/>
        </patternFill>
      </fill>
    </dxf>
  </rfmt>
  <rcc rId="6518" sId="2" numFmtId="4">
    <oc r="G54">
      <v>7000</v>
    </oc>
    <nc r="G54">
      <v>12000</v>
    </nc>
  </rcc>
  <rcc rId="6519" sId="2" numFmtId="4">
    <oc r="G51">
      <v>800</v>
    </oc>
    <nc r="G51">
      <v>1200</v>
    </nc>
  </rcc>
  <rrc rId="6520" sId="2" ref="A38:XFD38" action="insertRow"/>
  <rcc rId="6521" sId="2">
    <nc r="B38" t="inlineStr">
      <is>
        <t>Сталь круглая</t>
      </is>
    </nc>
  </rcc>
  <rcc rId="6522" sId="2" odxf="1" dxf="1">
    <nc r="C38" t="inlineStr">
      <is>
        <t xml:space="preserve">ст. 45 </t>
      </is>
    </nc>
    <odxf>
      <border outline="0">
        <left style="thin">
          <color indexed="64"/>
        </left>
      </border>
    </odxf>
    <ndxf>
      <border outline="0">
        <left/>
      </border>
    </ndxf>
  </rcc>
  <rcc rId="6523" sId="2">
    <nc r="D38" t="inlineStr">
      <is>
        <t>ГОСТ 2590-06</t>
      </is>
    </nc>
  </rcc>
  <rcc rId="6524" sId="2">
    <nc r="F38" t="inlineStr">
      <is>
        <t>кг</t>
      </is>
    </nc>
  </rcc>
  <rcc rId="6525" sId="2">
    <nc r="E38" t="inlineStr">
      <is>
        <t xml:space="preserve"> Ø 60</t>
      </is>
    </nc>
  </rcc>
  <rcc rId="6526" sId="2" numFmtId="4">
    <nc r="G38">
      <v>500</v>
    </nc>
  </rcc>
  <rfmt sheetId="2" sqref="G55 G52 G38">
    <dxf>
      <fill>
        <patternFill>
          <bgColor rgb="FFFFFF00"/>
        </patternFill>
      </fill>
    </dxf>
  </rfmt>
  <rcc rId="6527" sId="2">
    <oc r="A52">
      <v>31</v>
    </oc>
    <nc r="A52"/>
  </rcc>
  <rcc rId="6528" sId="2">
    <oc r="A53">
      <v>32</v>
    </oc>
    <nc r="A53"/>
  </rcc>
  <rcc rId="6529" sId="2">
    <oc r="A54">
      <v>33</v>
    </oc>
    <nc r="A54"/>
  </rcc>
  <rcc rId="6530" sId="2">
    <oc r="A56">
      <v>34</v>
    </oc>
    <nc r="A56"/>
  </rcc>
  <rcc rId="6531" sId="2">
    <oc r="A57">
      <v>35</v>
    </oc>
    <nc r="A57"/>
  </rcc>
  <rcc rId="6532" sId="2">
    <oc r="A58">
      <v>36</v>
    </oc>
    <nc r="A58"/>
  </rcc>
  <rcc rId="6533" sId="2">
    <oc r="A59">
      <v>37</v>
    </oc>
    <nc r="A59"/>
  </rcc>
  <rcc rId="6534" sId="2">
    <oc r="A61">
      <v>38</v>
    </oc>
    <nc r="A61"/>
  </rcc>
  <rcc rId="6535" sId="2">
    <oc r="A62">
      <v>39</v>
    </oc>
    <nc r="A62"/>
  </rcc>
  <rcc rId="6536" sId="2">
    <oc r="A63">
      <v>40</v>
    </oc>
    <nc r="A63"/>
  </rcc>
  <rcc rId="6537" sId="2">
    <oc r="A64">
      <v>41</v>
    </oc>
    <nc r="A64"/>
  </rcc>
  <rcc rId="6538" sId="2">
    <oc r="A65">
      <v>42</v>
    </oc>
    <nc r="A65"/>
  </rcc>
  <rcc rId="6539" sId="2">
    <oc r="A67">
      <v>43</v>
    </oc>
    <nc r="A67"/>
  </rcc>
  <rcc rId="6540" sId="2">
    <oc r="A68">
      <v>44</v>
    </oc>
    <nc r="A68"/>
  </rcc>
  <rcc rId="6541" sId="2">
    <oc r="A69">
      <v>45</v>
    </oc>
    <nc r="A69"/>
  </rcc>
  <rcc rId="6542" sId="2">
    <oc r="A70">
      <v>46</v>
    </oc>
    <nc r="A70"/>
  </rcc>
  <rcc rId="6543" sId="2">
    <oc r="A71">
      <v>47</v>
    </oc>
    <nc r="A71"/>
  </rcc>
  <rcc rId="6544" sId="2">
    <oc r="A51">
      <v>48</v>
    </oc>
    <nc r="A51"/>
  </rcc>
  <rcc rId="6545" sId="2">
    <oc r="A60">
      <v>49</v>
    </oc>
    <nc r="A60"/>
  </rcc>
  <rcc rId="6546" sId="2">
    <oc r="A50">
      <v>50</v>
    </oc>
    <nc r="A50"/>
  </rcc>
  <rcc rId="6547" sId="2">
    <oc r="A44">
      <v>51</v>
    </oc>
    <nc r="A44"/>
  </rcc>
  <rcc rId="6548" sId="2">
    <oc r="A45">
      <v>52</v>
    </oc>
    <nc r="A45"/>
  </rcc>
  <rcc rId="6549" sId="2">
    <oc r="A46">
      <v>53</v>
    </oc>
    <nc r="A46"/>
  </rcc>
  <rcc rId="6550" sId="2">
    <oc r="A47">
      <v>54</v>
    </oc>
    <nc r="A47"/>
  </rcc>
  <rcc rId="6551" sId="2">
    <oc r="A48">
      <v>55</v>
    </oc>
    <nc r="A48"/>
  </rcc>
  <rcc rId="6552" sId="2">
    <oc r="A49">
      <v>56</v>
    </oc>
    <nc r="A49"/>
  </rcc>
  <rcc rId="6553" sId="2">
    <oc r="A85">
      <v>57</v>
    </oc>
    <nc r="A85"/>
  </rcc>
  <rcc rId="6554" sId="2">
    <oc r="A93">
      <v>58</v>
    </oc>
    <nc r="A93"/>
  </rcc>
  <rcc rId="6555" sId="2" numFmtId="4">
    <oc r="G53">
      <v>7200</v>
    </oc>
    <nc r="G53">
      <v>12600</v>
    </nc>
  </rcc>
  <rfmt sheetId="2" sqref="G53">
    <dxf>
      <fill>
        <patternFill>
          <bgColor rgb="FFFFFF00"/>
        </patternFill>
      </fill>
    </dxf>
  </rfmt>
  <rcc rId="6556" sId="2" numFmtId="4">
    <oc r="G54">
      <v>600</v>
    </oc>
    <nc r="G54">
      <v>1000</v>
    </nc>
  </rcc>
  <rcc rId="6557" sId="2" numFmtId="4">
    <oc r="G56">
      <v>600</v>
    </oc>
    <nc r="G56">
      <v>1200</v>
    </nc>
  </rcc>
  <rfmt sheetId="2" sqref="G54 G56">
    <dxf>
      <fill>
        <patternFill>
          <bgColor rgb="FFFFFF0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58" sId="2" numFmtId="4">
    <nc r="H14">
      <v>72.099999999999994</v>
    </nc>
  </rcc>
  <rcc rId="6559" sId="2">
    <nc r="H13">
      <v>72.099999999999994</v>
    </nc>
  </rcc>
  <rcc rId="6560" sId="2">
    <nc r="H15">
      <v>76.290000000000006</v>
    </nc>
  </rcc>
  <rcc rId="6561" sId="2" numFmtId="4">
    <nc r="H16">
      <v>138.88</v>
    </nc>
  </rcc>
  <rcc rId="6562" sId="2" numFmtId="4">
    <nc r="H19">
      <v>130.33000000000001</v>
    </nc>
  </rcc>
  <rcc rId="6563" sId="2" numFmtId="4">
    <nc r="H20">
      <v>126.06</v>
    </nc>
  </rcc>
  <rcc rId="6564" sId="2" numFmtId="4">
    <nc r="H28">
      <v>118.58</v>
    </nc>
  </rcc>
  <rcc rId="6565" sId="2" numFmtId="4">
    <nc r="H29">
      <v>116.44</v>
    </nc>
  </rcc>
  <rcc rId="6566" sId="2" numFmtId="4">
    <nc r="H37">
      <v>113.24</v>
    </nc>
  </rcc>
  <rcc rId="6567" sId="2" numFmtId="4">
    <nc r="H17">
      <v>45.85</v>
    </nc>
  </rcc>
  <rcc rId="6568" sId="2" numFmtId="4">
    <nc r="H18">
      <v>59.9</v>
    </nc>
  </rcc>
  <rcc rId="6569" sId="2">
    <nc r="H21">
      <v>59.82</v>
    </nc>
  </rcc>
  <rcc rId="6570" sId="2" numFmtId="4">
    <nc r="H22">
      <v>59.82</v>
    </nc>
  </rcc>
  <rcc rId="6571" sId="2" numFmtId="4">
    <nc r="H23">
      <v>59.82</v>
    </nc>
  </rcc>
  <rcc rId="6572" sId="2" numFmtId="4">
    <nc r="H24">
      <v>59.82</v>
    </nc>
  </rcc>
  <rcc rId="6573" sId="2" numFmtId="4">
    <nc r="H25">
      <v>59.82</v>
    </nc>
  </rcc>
  <rcc rId="6574" sId="2" numFmtId="4">
    <nc r="H26">
      <v>59.82</v>
    </nc>
  </rcc>
  <rcc rId="6575" sId="2" numFmtId="4">
    <nc r="H27">
      <v>59.82</v>
    </nc>
  </rcc>
  <rcc rId="6576" sId="2" numFmtId="4">
    <nc r="H30">
      <v>59.82</v>
    </nc>
  </rcc>
  <rcc rId="6577" sId="2" numFmtId="4">
    <nc r="H31">
      <v>59.82</v>
    </nc>
  </rcc>
  <rcc rId="6578" sId="2">
    <nc r="H32">
      <v>59.82</v>
    </nc>
  </rcc>
  <rcc rId="6579" sId="2" numFmtId="4">
    <nc r="H33">
      <v>59.82</v>
    </nc>
  </rcc>
  <rcc rId="6580" sId="2" numFmtId="4">
    <nc r="H34">
      <v>59.82</v>
    </nc>
  </rcc>
  <rcc rId="6581" sId="2" numFmtId="4">
    <nc r="H35">
      <v>59.82</v>
    </nc>
  </rcc>
  <rcc rId="6582" sId="2" numFmtId="4">
    <nc r="H36">
      <v>59.82</v>
    </nc>
  </rcc>
  <rcc rId="6583" sId="2" numFmtId="4">
    <nc r="H39">
      <v>59.82</v>
    </nc>
  </rcc>
  <rcc rId="6584" sId="2" numFmtId="4">
    <nc r="H40">
      <v>59.82</v>
    </nc>
  </rcc>
  <rcc rId="6585" sId="2" numFmtId="4">
    <nc r="H41">
      <v>59.82</v>
    </nc>
  </rcc>
  <rcc rId="6586" sId="2">
    <nc r="H42">
      <v>59.82</v>
    </nc>
  </rcc>
  <rcc rId="6587" sId="2" numFmtId="4">
    <nc r="H55">
      <v>59.82</v>
    </nc>
  </rcc>
  <rcc rId="6588" sId="2" numFmtId="4">
    <nc r="H52">
      <v>59.82</v>
    </nc>
  </rcc>
  <rcc rId="6589" sId="2" numFmtId="4">
    <nc r="H54">
      <v>71.569999999999993</v>
    </nc>
  </rcc>
  <rcc rId="6590" sId="2" numFmtId="4">
    <nc r="H56">
      <v>71.569999999999993</v>
    </nc>
  </rcc>
  <rcc rId="6591" sId="2" numFmtId="4">
    <nc r="H57">
      <v>68.900000000000006</v>
    </nc>
  </rcc>
  <rcc rId="6592" sId="2">
    <nc r="H58">
      <v>60.89</v>
    </nc>
  </rcc>
  <rcc rId="6593" sId="2" numFmtId="4">
    <nc r="H59">
      <v>60.89</v>
    </nc>
  </rcc>
  <rcc rId="6594" sId="2" numFmtId="4">
    <nc r="H61">
      <v>60.89</v>
    </nc>
  </rcc>
  <rcc rId="6595" sId="2" numFmtId="4">
    <nc r="H62">
      <v>70.87</v>
    </nc>
  </rcc>
  <rcc rId="6596" sId="2" numFmtId="4">
    <nc r="H63">
      <v>76.05</v>
    </nc>
  </rcc>
  <rcc rId="6597" sId="2" numFmtId="4">
    <nc r="H64">
      <v>61.45</v>
    </nc>
  </rcc>
  <rcc rId="6598" sId="2" numFmtId="4">
    <nc r="H65">
      <v>81.55</v>
    </nc>
  </rcc>
  <rcc rId="6599" sId="2" numFmtId="4">
    <nc r="H67">
      <v>63.53</v>
    </nc>
  </rcc>
  <rcc rId="6600" sId="2" numFmtId="4">
    <nc r="H68">
      <v>448</v>
    </nc>
  </rcc>
  <rcc rId="6601" sId="2" numFmtId="4">
    <nc r="H69">
      <v>63.53</v>
    </nc>
  </rcc>
  <rcc rId="6602" sId="2" numFmtId="4">
    <nc r="H70">
      <v>60.41</v>
    </nc>
  </rcc>
  <rcc rId="6603" sId="2" numFmtId="4">
    <nc r="H71">
      <v>58.32</v>
    </nc>
  </rcc>
  <rcc rId="6604" sId="2" numFmtId="4">
    <nc r="H51">
      <v>576.80999999999995</v>
    </nc>
  </rcc>
  <rcc rId="6605" sId="2" numFmtId="4">
    <nc r="H60">
      <v>58.32</v>
    </nc>
  </rcc>
  <rcc rId="6606" sId="2" numFmtId="4">
    <nc r="H50">
      <v>58.32</v>
    </nc>
  </rcc>
  <rcc rId="6607" sId="2" numFmtId="4">
    <nc r="H44">
      <v>58.32</v>
    </nc>
  </rcc>
  <rcc rId="6608" sId="2" numFmtId="4">
    <nc r="H45">
      <v>104.16</v>
    </nc>
  </rcc>
  <rcc rId="6609" sId="2" numFmtId="4">
    <nc r="H46">
      <v>61.45</v>
    </nc>
  </rcc>
  <rcc rId="6610" sId="2" numFmtId="4">
    <nc r="H47">
      <v>59.37</v>
    </nc>
  </rcc>
  <rcc rId="6611" sId="2" numFmtId="4">
    <nc r="H48">
      <v>59.37</v>
    </nc>
  </rcc>
  <rcc rId="6612" sId="2" numFmtId="4">
    <nc r="H49">
      <v>59.37</v>
    </nc>
  </rcc>
  <rcc rId="6613" sId="2" numFmtId="4">
    <nc r="H85">
      <v>58.32</v>
    </nc>
  </rcc>
  <rcc rId="6614" sId="2" numFmtId="4">
    <nc r="H93">
      <v>63.53</v>
    </nc>
  </rcc>
  <rcc rId="6615" sId="2" numFmtId="4">
    <nc r="H90">
      <v>58.32</v>
    </nc>
  </rcc>
  <rcc rId="6616" sId="2" numFmtId="4">
    <nc r="H66">
      <v>58.32</v>
    </nc>
  </rcc>
  <rcc rId="6617" sId="2" numFmtId="4">
    <nc r="H91">
      <v>77.45</v>
    </nc>
  </rcc>
  <rcc rId="6618" sId="2">
    <nc r="H92">
      <v>104.16</v>
    </nc>
  </rcc>
  <rcc rId="6619" sId="2" numFmtId="4">
    <nc r="H94">
      <v>77.98</v>
    </nc>
  </rcc>
  <rcc rId="6620" sId="2" numFmtId="4">
    <nc r="H73">
      <v>58.11</v>
    </nc>
  </rcc>
  <rcc rId="6621" sId="2" numFmtId="4">
    <nc r="H74">
      <v>58.11</v>
    </nc>
  </rcc>
  <rcc rId="6622" sId="2" numFmtId="4">
    <nc r="H72">
      <v>57.25</v>
    </nc>
  </rcc>
  <rcc rId="6623" sId="2" numFmtId="4">
    <nc r="H75">
      <v>56.4</v>
    </nc>
  </rcc>
  <rcc rId="6624" sId="2" numFmtId="4">
    <nc r="H76">
      <v>55.86</v>
    </nc>
  </rcc>
  <rcc rId="6625" sId="2" numFmtId="4">
    <nc r="H77">
      <v>55.87</v>
    </nc>
  </rcc>
  <rcc rId="6626" sId="2" numFmtId="4">
    <nc r="H78">
      <v>95.93</v>
    </nc>
  </rcc>
  <rcc rId="6627" sId="2" numFmtId="4">
    <nc r="H79">
      <v>93.84</v>
    </nc>
  </rcc>
  <rcc rId="6628" sId="2" numFmtId="4">
    <nc r="H80">
      <v>93.84</v>
    </nc>
  </rcc>
  <rcc rId="6629" sId="2" numFmtId="4">
    <nc r="H81">
      <v>91.76</v>
    </nc>
  </rcc>
  <rfmt sheetId="2" sqref="H82">
    <dxf>
      <fill>
        <patternFill patternType="solid">
          <bgColor rgb="FFFF0000"/>
        </patternFill>
      </fill>
    </dxf>
  </rfmt>
  <rcc rId="6630" sId="2" numFmtId="4">
    <nc r="H83">
      <v>81.34</v>
    </nc>
  </rcc>
  <rcc rId="6631" sId="2" numFmtId="4">
    <nc r="H84">
      <v>81.34</v>
    </nc>
  </rcc>
  <rfmt sheetId="2" sqref="H86">
    <dxf>
      <fill>
        <patternFill patternType="solid">
          <bgColor rgb="FFFF0000"/>
        </patternFill>
      </fill>
    </dxf>
  </rfmt>
  <rcc rId="6632" sId="2" numFmtId="4">
    <nc r="H87">
      <v>66.66</v>
    </nc>
  </rcc>
  <rcc rId="6633" sId="2" numFmtId="4">
    <nc r="H88">
      <v>64.2</v>
    </nc>
  </rcc>
  <rcc rId="6634" sId="2" numFmtId="4">
    <nc r="H89">
      <v>55.65</v>
    </nc>
  </rcc>
  <rcc rId="6635" sId="2" numFmtId="4">
    <nc r="H9">
      <v>55.65</v>
    </nc>
  </rcc>
  <rcc rId="6636" sId="2" numFmtId="4">
    <nc r="H10">
      <v>330.18</v>
    </nc>
  </rcc>
  <rcc rId="6637" sId="2" numFmtId="4">
    <nc r="H11">
      <v>283.36</v>
    </nc>
  </rcc>
  <rcc rId="6638" sId="2" numFmtId="4">
    <nc r="H12">
      <v>240.71</v>
    </nc>
  </rcc>
  <rcc rId="6639" sId="2" numFmtId="4">
    <nc r="H7">
      <v>240.71</v>
    </nc>
  </rcc>
  <rcc rId="6640" sId="2" numFmtId="4">
    <nc r="H8">
      <v>383.72</v>
    </nc>
  </rcc>
  <rfmt sheetId="2" sqref="H38">
    <dxf>
      <fill>
        <patternFill patternType="solid">
          <bgColor rgb="FFFF0000"/>
        </patternFill>
      </fill>
    </dxf>
  </rfmt>
  <rcc rId="6641" sId="2" numFmtId="4">
    <nc r="H53">
      <v>74.78</v>
    </nc>
  </rcc>
  <rcc rId="6642" sId="2" numFmtId="4">
    <oc r="G57">
      <v>1000</v>
    </oc>
    <nc r="G57">
      <v>1800</v>
    </nc>
  </rcc>
  <rfmt sheetId="2" sqref="G57">
    <dxf>
      <fill>
        <patternFill>
          <bgColor rgb="FFFFFF00"/>
        </patternFill>
      </fill>
    </dxf>
  </rfmt>
  <rcc rId="6643" sId="2" numFmtId="4">
    <oc r="G58">
      <v>2200</v>
    </oc>
    <nc r="G58">
      <v>3500</v>
    </nc>
  </rcc>
  <rfmt sheetId="2" sqref="G58">
    <dxf>
      <fill>
        <patternFill>
          <bgColor rgb="FFFFFF00"/>
        </patternFill>
      </fill>
    </dxf>
  </rfmt>
  <rcc rId="6644" sId="2" numFmtId="4">
    <oc r="G59">
      <v>500</v>
    </oc>
    <nc r="G59">
      <v>1000</v>
    </nc>
  </rcc>
  <rfmt sheetId="2" sqref="G59">
    <dxf>
      <fill>
        <patternFill>
          <bgColor rgb="FFFFFF00"/>
        </patternFill>
      </fill>
    </dxf>
  </rfmt>
  <rrc rId="6645" sId="2" ref="A45:XFD45" action="insertRow"/>
  <rcc rId="6646" sId="2">
    <nc r="B45" t="inlineStr">
      <is>
        <t xml:space="preserve">Сталь угловая </t>
      </is>
    </nc>
  </rcc>
  <rcc rId="6647" sId="2">
    <nc r="C45" t="inlineStr">
      <is>
        <t xml:space="preserve">ст. 3сп/пс  </t>
      </is>
    </nc>
  </rcc>
  <rcc rId="6648" sId="2">
    <nc r="D45" t="inlineStr">
      <is>
        <t>ГОСТ 8509-93</t>
      </is>
    </nc>
  </rcc>
  <rcc rId="6649" sId="2">
    <nc r="F45" t="inlineStr">
      <is>
        <t>кг</t>
      </is>
    </nc>
  </rcc>
  <rcc rId="6650" sId="2">
    <nc r="E45" t="inlineStr">
      <is>
        <t>50х50х5</t>
      </is>
    </nc>
  </rcc>
  <rcc rId="6651" sId="2" numFmtId="4">
    <nc r="G45">
      <v>2000</v>
    </nc>
  </rcc>
  <rfmt sheetId="2" sqref="H45">
    <dxf>
      <fill>
        <patternFill patternType="solid">
          <bgColor rgb="FFFF0000"/>
        </patternFill>
      </fill>
    </dxf>
  </rfmt>
  <rcc rId="6652" sId="2" numFmtId="4">
    <oc r="G62">
      <v>1800</v>
    </oc>
    <nc r="G62">
      <v>4500</v>
    </nc>
  </rcc>
  <rfmt sheetId="2" sqref="G62">
    <dxf>
      <fill>
        <patternFill>
          <bgColor rgb="FFFFFF00"/>
        </patternFill>
      </fill>
    </dxf>
  </rfmt>
  <rcc rId="6653" sId="2" numFmtId="4">
    <oc r="G63">
      <v>6500</v>
    </oc>
    <nc r="G63">
      <v>9000</v>
    </nc>
  </rcc>
  <rfmt sheetId="2" sqref="G63">
    <dxf>
      <fill>
        <patternFill>
          <bgColor rgb="FFFFFF00"/>
        </patternFill>
      </fill>
    </dxf>
  </rfmt>
  <rcc rId="6654" sId="2" numFmtId="4">
    <oc r="G64">
      <v>2500</v>
    </oc>
    <nc r="G64">
      <v>6000</v>
    </nc>
  </rcc>
  <rfmt sheetId="2" sqref="G64">
    <dxf>
      <fill>
        <patternFill>
          <bgColor rgb="FFFFFF00"/>
        </patternFill>
      </fill>
    </dxf>
  </rfmt>
  <rcc rId="6655" sId="2" numFmtId="4">
    <oc r="G65">
      <v>35000</v>
    </oc>
    <nc r="G65">
      <v>50000</v>
    </nc>
  </rcc>
  <rfmt sheetId="2" sqref="G65">
    <dxf>
      <fill>
        <patternFill>
          <bgColor rgb="FFFFFF00"/>
        </patternFill>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56" sId="2" numFmtId="4">
    <oc r="G66">
      <v>50000</v>
    </oc>
    <nc r="G66">
      <v>100000</v>
    </nc>
  </rcc>
  <rfmt sheetId="2" sqref="G66">
    <dxf>
      <fill>
        <patternFill>
          <bgColor rgb="FFFFFF00"/>
        </patternFill>
      </fill>
    </dxf>
  </rfmt>
  <rcc rId="6657" sId="2" numFmtId="4">
    <oc r="G68">
      <v>25000</v>
    </oc>
    <nc r="G68">
      <v>45000</v>
    </nc>
  </rcc>
  <rfmt sheetId="2" sqref="G68">
    <dxf>
      <fill>
        <patternFill>
          <bgColor rgb="FFFFFF00"/>
        </patternFill>
      </fill>
    </dxf>
  </rfmt>
  <rcc rId="6658" sId="2" numFmtId="4">
    <oc r="G70">
      <v>18000</v>
    </oc>
    <nc r="G70">
      <v>25000</v>
    </nc>
  </rcc>
  <rfmt sheetId="2" sqref="G69">
    <dxf>
      <fill>
        <patternFill>
          <bgColor rgb="FFFFFF00"/>
        </patternFill>
      </fill>
    </dxf>
  </rfmt>
  <rfmt sheetId="2" sqref="G70">
    <dxf>
      <fill>
        <patternFill>
          <bgColor rgb="FFFFFF00"/>
        </patternFill>
      </fill>
    </dxf>
  </rfmt>
  <rcc rId="6659" sId="2" numFmtId="4">
    <oc r="G71">
      <v>70000</v>
    </oc>
    <nc r="G71">
      <v>120000</v>
    </nc>
  </rcc>
  <rfmt sheetId="2" sqref="G71">
    <dxf>
      <fill>
        <patternFill>
          <bgColor rgb="FFFFFF00"/>
        </patternFill>
      </fill>
    </dxf>
  </rfmt>
  <rcc rId="6660" sId="2" numFmtId="4">
    <oc r="G72">
      <v>70000</v>
    </oc>
    <nc r="G72">
      <v>120000</v>
    </nc>
  </rcc>
  <rfmt sheetId="2" sqref="G72">
    <dxf>
      <fill>
        <patternFill>
          <bgColor rgb="FFFFFF00"/>
        </patternFill>
      </fill>
    </dxf>
  </rfmt>
  <rcc rId="6661" sId="2" numFmtId="4">
    <oc r="G52">
      <v>200</v>
    </oc>
    <nc r="G52">
      <v>1000</v>
    </nc>
  </rcc>
  <rfmt sheetId="2" sqref="G52">
    <dxf>
      <fill>
        <patternFill>
          <bgColor rgb="FFFFFF00"/>
        </patternFill>
      </fill>
    </dxf>
  </rfmt>
  <rcc rId="6662" sId="2" numFmtId="4">
    <oc r="G61">
      <v>25000</v>
    </oc>
    <nc r="G61">
      <v>45000</v>
    </nc>
  </rcc>
  <rfmt sheetId="2" sqref="G61">
    <dxf>
      <fill>
        <patternFill>
          <bgColor rgb="FFFFFF00"/>
        </patternFill>
      </fill>
    </dxf>
  </rfmt>
  <rcc rId="6663" sId="2" numFmtId="4">
    <oc r="G51">
      <v>70000</v>
    </oc>
    <nc r="G51">
      <v>100000</v>
    </nc>
  </rcc>
  <rfmt sheetId="2" sqref="G51">
    <dxf>
      <fill>
        <patternFill>
          <bgColor rgb="FFFFFF00"/>
        </patternFill>
      </fill>
    </dxf>
  </rfmt>
  <rcc rId="6664" sId="2" numFmtId="4">
    <oc r="G44">
      <v>20000</v>
    </oc>
    <nc r="G44">
      <v>30000</v>
    </nc>
  </rcc>
  <rfmt sheetId="2" sqref="G44">
    <dxf>
      <fill>
        <patternFill>
          <bgColor rgb="FFFFFF00"/>
        </patternFill>
      </fill>
    </dxf>
  </rfmt>
  <rcc rId="6665" sId="2" numFmtId="4">
    <oc r="G47">
      <v>60000</v>
    </oc>
    <nc r="G47">
      <v>100000</v>
    </nc>
  </rcc>
  <rfmt sheetId="2" sqref="G47">
    <dxf>
      <fill>
        <patternFill>
          <bgColor rgb="FFFFFF00"/>
        </patternFill>
      </fill>
    </dxf>
  </rfmt>
  <rfmt sheetId="2" sqref="G46">
    <dxf>
      <fill>
        <patternFill>
          <bgColor rgb="FFFFFF00"/>
        </patternFill>
      </fill>
    </dxf>
  </rfmt>
  <rcc rId="6666" sId="2" numFmtId="4">
    <oc r="G48">
      <v>18000</v>
    </oc>
    <nc r="G48">
      <v>30000</v>
    </nc>
  </rcc>
  <rfmt sheetId="2" sqref="G48">
    <dxf>
      <fill>
        <patternFill>
          <bgColor rgb="FFFFFF00"/>
        </patternFill>
      </fill>
    </dxf>
  </rfmt>
  <rcc rId="6667" sId="2" numFmtId="4">
    <oc r="G49">
      <v>12000</v>
    </oc>
    <nc r="G49">
      <v>20000</v>
    </nc>
  </rcc>
  <rcc rId="6668" sId="2" numFmtId="4">
    <oc r="G50">
      <v>25000</v>
    </oc>
    <nc r="G50">
      <v>40000</v>
    </nc>
  </rcc>
  <rfmt sheetId="2" sqref="G49 G50">
    <dxf>
      <fill>
        <patternFill>
          <bgColor rgb="FFFFFF00"/>
        </patternFill>
      </fill>
    </dxf>
  </rfmt>
  <rcc rId="6669" sId="2" numFmtId="4">
    <oc r="G86">
      <v>13000</v>
    </oc>
    <nc r="G86">
      <v>25000</v>
    </nc>
  </rcc>
  <rfmt sheetId="2" sqref="G86">
    <dxf>
      <fill>
        <patternFill>
          <bgColor rgb="FFFFFF00"/>
        </patternFill>
      </fill>
    </dxf>
  </rfmt>
  <rcc rId="6670" sId="2" numFmtId="4">
    <oc r="G94">
      <v>1400</v>
    </oc>
    <nc r="G94">
      <v>5000</v>
    </nc>
  </rcc>
  <rfmt sheetId="2" sqref="G94">
    <dxf>
      <fill>
        <patternFill>
          <bgColor rgb="FFFFFF00"/>
        </patternFill>
      </fill>
    </dxf>
  </rfmt>
  <rcc rId="6671" sId="2" numFmtId="4">
    <oc r="G91">
      <v>2600</v>
    </oc>
    <nc r="G91">
      <v>6000</v>
    </nc>
  </rcc>
  <rfmt sheetId="2" sqref="G91">
    <dxf>
      <fill>
        <patternFill>
          <bgColor rgb="FFFFFF00"/>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672" sId="2" ref="A68:XFD68" action="insertRow"/>
  <rcc rId="6673" sId="2">
    <nc r="A68">
      <v>60</v>
    </nc>
  </rcc>
  <rcc rId="6674" sId="2">
    <nc r="B68" t="inlineStr">
      <is>
        <t xml:space="preserve">Сталь листовая </t>
      </is>
    </nc>
  </rcc>
  <rcc rId="6675" sId="2">
    <nc r="C68" t="inlineStr">
      <is>
        <t>ст. 3сп/пс</t>
      </is>
    </nc>
  </rcc>
  <rcc rId="6676" sId="2">
    <nc r="D68" t="inlineStr">
      <is>
        <t xml:space="preserve"> ГОСТ  19903-74</t>
      </is>
    </nc>
  </rcc>
  <rcc rId="6677" sId="2">
    <nc r="E68" t="inlineStr">
      <is>
        <t xml:space="preserve">14х1500х6000 </t>
      </is>
    </nc>
  </rcc>
  <rcc rId="6678" sId="2" odxf="1" dxf="1">
    <nc r="F68" t="inlineStr">
      <is>
        <t>кг</t>
      </is>
    </nc>
    <odxf>
      <alignment wrapText="0" readingOrder="0"/>
    </odxf>
    <ndxf>
      <alignment wrapText="1" readingOrder="0"/>
    </ndxf>
  </rcc>
  <rcc rId="6679" sId="2" odxf="1" dxf="1" numFmtId="4">
    <nc r="G68">
      <v>30000</v>
    </nc>
    <odxf>
      <fill>
        <patternFill>
          <bgColor rgb="FFFFFF00"/>
        </patternFill>
      </fill>
      <alignment wrapText="0" readingOrder="0"/>
    </odxf>
    <ndxf>
      <fill>
        <patternFill>
          <bgColor theme="0"/>
        </patternFill>
      </fill>
      <alignment wrapText="1" readingOrder="0"/>
    </ndxf>
  </rcc>
  <rcc rId="6680" sId="2" numFmtId="4">
    <nc r="H68">
      <v>58.32</v>
    </nc>
  </rcc>
  <rcc rId="6681" sId="2" numFmtId="4">
    <oc r="G67">
      <v>20000</v>
    </oc>
    <nc r="G67">
      <v>1130</v>
    </nc>
  </rcc>
  <rfmt sheetId="2" sqref="G68">
    <dxf>
      <fill>
        <patternFill>
          <bgColor rgb="FFFFFF00"/>
        </patternFill>
      </fill>
    </dxf>
  </rfmt>
  <rcc rId="6682" sId="2">
    <oc r="E67" t="inlineStr">
      <is>
        <t xml:space="preserve">14х1500х6000 </t>
      </is>
    </oc>
    <nc r="E67" t="inlineStr">
      <is>
        <t xml:space="preserve">16х1500х6000 </t>
      </is>
    </nc>
  </rcc>
  <rfmt sheetId="2" sqref="H67">
    <dxf>
      <fill>
        <patternFill patternType="solid">
          <bgColor rgb="FFFF0000"/>
        </patternFill>
      </fill>
    </dxf>
  </rfmt>
  <rfmt sheetId="2" sqref="G67">
    <dxf>
      <fill>
        <patternFill>
          <bgColor rgb="FFFFFF00"/>
        </patternFill>
      </fill>
    </dxf>
  </rfmt>
  <rcc rId="6683" sId="2" numFmtId="4">
    <oc r="G93">
      <v>7000</v>
    </oc>
    <nc r="G93">
      <v>12600</v>
    </nc>
  </rcc>
  <rfmt sheetId="2" sqref="G93">
    <dxf>
      <fill>
        <patternFill>
          <bgColor rgb="FFFFFF00"/>
        </patternFill>
      </fill>
    </dxf>
  </rfmt>
  <rcc rId="6684" sId="2" numFmtId="4">
    <oc r="G94">
      <v>1400</v>
    </oc>
    <nc r="G94">
      <v>2800</v>
    </nc>
  </rcc>
  <rfmt sheetId="2" sqref="G94">
    <dxf>
      <fill>
        <patternFill>
          <bgColor rgb="FFFFFF00"/>
        </patternFill>
      </fill>
    </dxf>
  </rfmt>
  <rcc rId="6685" sId="2" numFmtId="4">
    <oc r="G89">
      <v>300</v>
    </oc>
    <nc r="G89">
      <v>400</v>
    </nc>
  </rcc>
  <rfmt sheetId="2" sqref="G89">
    <dxf>
      <fill>
        <patternFill>
          <bgColor rgb="FFFFFF00"/>
        </patternFill>
      </fill>
    </dxf>
  </rfmt>
  <rfmt sheetId="2" sqref="G96">
    <dxf>
      <fill>
        <patternFill>
          <bgColor rgb="FFFFFF00"/>
        </patternFill>
      </fill>
    </dxf>
  </rfmt>
  <rcc rId="6686" sId="2" numFmtId="4">
    <oc r="G76">
      <v>1000</v>
    </oc>
    <nc r="G76">
      <v>2000</v>
    </nc>
  </rcc>
  <rcc rId="6687" sId="2" numFmtId="4">
    <oc r="G74">
      <v>1000</v>
    </oc>
    <nc r="G74">
      <v>2000</v>
    </nc>
  </rcc>
  <rfmt sheetId="2" sqref="G75 G76 G74">
    <dxf>
      <fill>
        <patternFill>
          <bgColor rgb="FFFFFF00"/>
        </patternFill>
      </fill>
    </dxf>
  </rfmt>
  <rcc rId="6688" sId="2" numFmtId="4">
    <oc r="G75">
      <v>1500</v>
    </oc>
    <nc r="G75">
      <v>2500</v>
    </nc>
  </rcc>
  <rcc rId="6689" sId="2" numFmtId="4">
    <oc r="G77">
      <v>500</v>
    </oc>
    <nc r="G77">
      <v>2000</v>
    </nc>
  </rcc>
  <rfmt sheetId="2" sqref="G77">
    <dxf>
      <fill>
        <patternFill>
          <bgColor rgb="FFFFFF00"/>
        </patternFill>
      </fill>
    </dxf>
  </rfmt>
  <rcc rId="6690" sId="2" numFmtId="4">
    <oc r="G78">
      <v>9000</v>
    </oc>
    <nc r="G78">
      <v>15000</v>
    </nc>
  </rcc>
  <rfmt sheetId="2" sqref="G78">
    <dxf>
      <fill>
        <patternFill>
          <bgColor rgb="FFFFFF00"/>
        </patternFill>
      </fill>
    </dxf>
  </rfmt>
  <rfmt sheetId="2" sqref="G79">
    <dxf>
      <fill>
        <patternFill>
          <bgColor rgb="FFFFFF00"/>
        </patternFill>
      </fill>
    </dxf>
  </rfmt>
  <rcc rId="6691" sId="2" numFmtId="4">
    <oc r="G79">
      <v>70000</v>
    </oc>
    <nc r="G79">
      <v>165000</v>
    </nc>
  </rcc>
  <rcc rId="6692" sId="2" numFmtId="4">
    <oc r="G80">
      <v>7000</v>
    </oc>
    <nc r="G80">
      <v>14000</v>
    </nc>
  </rcc>
  <rfmt sheetId="2" sqref="G80">
    <dxf>
      <fill>
        <patternFill>
          <bgColor rgb="FFFFFF00"/>
        </patternFill>
      </fill>
    </dxf>
  </rfmt>
  <rcc rId="6693" sId="2" numFmtId="4">
    <oc r="G81">
      <v>12000</v>
    </oc>
    <nc r="G81">
      <v>23000</v>
    </nc>
  </rcc>
  <rcc rId="6694" sId="2" numFmtId="4">
    <oc r="G82">
      <v>18000</v>
    </oc>
    <nc r="G82">
      <v>28000</v>
    </nc>
  </rcc>
  <rcc rId="6695" sId="2" numFmtId="4">
    <oc r="G83">
      <v>7000</v>
    </oc>
    <nc r="G83">
      <v>30000</v>
    </nc>
  </rcc>
  <rfmt sheetId="2" sqref="G84">
    <dxf>
      <fill>
        <patternFill>
          <bgColor rgb="FFFF0000"/>
        </patternFill>
      </fill>
    </dxf>
  </rfmt>
  <rcc rId="6696" sId="2" numFmtId="4">
    <oc r="G85">
      <v>5000</v>
    </oc>
    <nc r="G85">
      <v>7000</v>
    </nc>
  </rcc>
  <rcc rId="6697" sId="2" numFmtId="4">
    <oc r="G86">
      <v>2000</v>
    </oc>
    <nc r="G86">
      <v>4000</v>
    </nc>
  </rcc>
  <rfmt sheetId="2" sqref="G88:H88">
    <dxf>
      <fill>
        <patternFill>
          <bgColor rgb="FFFF0000"/>
        </patternFill>
      </fill>
    </dxf>
  </rfmt>
  <rrc rId="6698" sId="2" ref="A90:XFD90" action="insertRow"/>
  <rcc rId="6699" sId="2">
    <nc r="A90">
      <v>81</v>
    </nc>
  </rcc>
  <rcc rId="6700" sId="2">
    <nc r="B90" t="inlineStr">
      <is>
        <t xml:space="preserve">Труба электросварная </t>
      </is>
    </nc>
  </rcc>
  <rcc rId="6701" sId="2">
    <nc r="C90" t="inlineStr">
      <is>
        <t xml:space="preserve">ст. 3сп/пс </t>
      </is>
    </nc>
  </rcc>
  <rcc rId="6702" sId="2">
    <nc r="D90" t="inlineStr">
      <is>
        <t xml:space="preserve"> ГОСТ 10704-91</t>
      </is>
    </nc>
  </rcc>
  <rcc rId="6703" sId="2" odxf="1" dxf="1">
    <nc r="F90" t="inlineStr">
      <is>
        <t>кг</t>
      </is>
    </nc>
    <odxf>
      <alignment wrapText="0" readingOrder="0"/>
    </odxf>
    <ndxf>
      <alignment wrapText="1" readingOrder="0"/>
    </ndxf>
  </rcc>
  <rfmt sheetId="2" sqref="G90" start="0" length="0">
    <dxf>
      <alignment wrapText="1" readingOrder="0"/>
    </dxf>
  </rfmt>
  <rcc rId="6704" sId="2">
    <nc r="E90" t="inlineStr">
      <is>
        <t xml:space="preserve">133х4,5 </t>
      </is>
    </nc>
  </rcc>
  <rcc rId="6705" sId="2" numFmtId="4">
    <nc r="G90">
      <v>400</v>
    </nc>
  </rcc>
  <rfmt sheetId="2" sqref="G90">
    <dxf>
      <fill>
        <patternFill>
          <bgColor rgb="FFFFFF00"/>
        </patternFill>
      </fill>
    </dxf>
  </rfmt>
  <rfmt sheetId="2" sqref="H90">
    <dxf>
      <fill>
        <patternFill patternType="solid">
          <bgColor rgb="FFFF0000"/>
        </patternFill>
      </fill>
    </dxf>
  </rfmt>
  <rcc rId="6706" sId="2" numFmtId="4">
    <oc r="G9">
      <v>800</v>
    </oc>
    <nc r="G9">
      <v>1000</v>
    </nc>
  </rcc>
  <rfmt sheetId="2" sqref="G9">
    <dxf>
      <fill>
        <patternFill>
          <bgColor rgb="FFFFFF00"/>
        </patternFill>
      </fill>
    </dxf>
  </rfmt>
  <rfmt sheetId="2" sqref="G156">
    <dxf>
      <fill>
        <patternFill>
          <bgColor rgb="FFFFFF00"/>
        </patternFill>
      </fill>
    </dxf>
  </rfmt>
  <rcc rId="6707" sId="2" numFmtId="4">
    <oc r="G11">
      <v>1000</v>
    </oc>
    <nc r="G11">
      <v>2000</v>
    </nc>
  </rcc>
  <rfmt sheetId="2" sqref="G11">
    <dxf>
      <fill>
        <patternFill>
          <bgColor rgb="FFFFFF00"/>
        </patternFill>
      </fill>
    </dxf>
  </rfmt>
  <rcc rId="6708" sId="2" numFmtId="4">
    <oc r="G12">
      <v>8000</v>
    </oc>
    <nc r="G12">
      <v>16000</v>
    </nc>
  </rcc>
  <rcc rId="6709" sId="2" numFmtId="4">
    <oc r="G7">
      <v>500</v>
    </oc>
    <nc r="G7">
      <v>1000</v>
    </nc>
  </rcc>
  <rfmt sheetId="2" sqref="G7">
    <dxf>
      <fill>
        <patternFill>
          <bgColor rgb="FFFFFF00"/>
        </patternFill>
      </fill>
    </dxf>
  </rfmt>
  <rfmt sheetId="2" sqref="G12">
    <dxf>
      <fill>
        <patternFill patternType="none">
          <bgColor auto="1"/>
        </patternFill>
      </fill>
    </dxf>
  </rfmt>
  <rfmt sheetId="2" sqref="G12">
    <dxf>
      <fill>
        <patternFill patternType="solid">
          <bgColor rgb="FFFFFF00"/>
        </patternFill>
      </fill>
    </dxf>
  </rfmt>
  <rcc rId="6710" sId="2" numFmtId="4">
    <oc r="G10">
      <v>4000</v>
    </oc>
    <nc r="G10">
      <v>7000</v>
    </nc>
  </rcc>
  <rfmt sheetId="2" sqref="G10">
    <dxf>
      <fill>
        <patternFill>
          <bgColor rgb="FFFFFF00"/>
        </patternFill>
      </fill>
    </dxf>
  </rfmt>
  <rfmt sheetId="2" sqref="G8">
    <dxf>
      <fill>
        <patternFill>
          <bgColor rgb="FFFFFF00"/>
        </patternFill>
      </fill>
    </dxf>
  </rfmt>
  <rfmt sheetId="2" sqref="G92">
    <dxf>
      <fill>
        <patternFill>
          <bgColor rgb="FFFFFF00"/>
        </patternFill>
      </fill>
    </dxf>
  </rfmt>
  <rrc rId="6711" sId="2" ref="A96:XFD96" action="insertRow"/>
  <rcc rId="6712" sId="2">
    <nc r="A96">
      <v>86</v>
    </nc>
  </rcc>
  <rcc rId="6713" sId="2">
    <nc r="B96" t="inlineStr">
      <is>
        <t>Труба бесшовная холоднодеформированная</t>
      </is>
    </nc>
  </rcc>
  <rcc rId="6714" sId="2">
    <nc r="C96" t="inlineStr">
      <is>
        <t xml:space="preserve">ст. 20 </t>
      </is>
    </nc>
  </rcc>
  <rcc rId="6715" sId="2">
    <nc r="D96" t="inlineStr">
      <is>
        <t xml:space="preserve">ГОСТ  8734-78 </t>
      </is>
    </nc>
  </rcc>
  <rcc rId="6716" sId="2">
    <nc r="E96" t="inlineStr">
      <is>
        <t xml:space="preserve">21х3 </t>
      </is>
    </nc>
  </rcc>
  <rcc rId="6717" sId="2" odxf="1" dxf="1">
    <nc r="F96" t="inlineStr">
      <is>
        <t>кг</t>
      </is>
    </nc>
    <odxf>
      <alignment wrapText="1" readingOrder="0"/>
    </odxf>
    <ndxf>
      <alignment wrapText="0" readingOrder="0"/>
    </ndxf>
  </rcc>
  <rcc rId="6718" sId="2" odxf="1" dxf="1" numFmtId="4">
    <nc r="G96">
      <v>3000</v>
    </nc>
    <odxf>
      <alignment wrapText="1" readingOrder="0"/>
    </odxf>
    <ndxf>
      <alignment wrapText="0" readingOrder="0"/>
    </ndxf>
  </rcc>
  <rcc rId="6719" sId="2" numFmtId="4">
    <nc r="H96">
      <v>383.72</v>
    </nc>
  </rcc>
  <rcc rId="6720" sId="2">
    <oc r="B8" t="inlineStr">
      <is>
        <t>Труба бесшовная холоднодеформированная</t>
      </is>
    </oc>
    <nc r="B8" t="inlineStr">
      <is>
        <t>Труба бесшовная горячедеформированная</t>
      </is>
    </nc>
  </rcc>
  <rcc rId="6721" sId="2">
    <oc r="D8" t="inlineStr">
      <is>
        <t xml:space="preserve">ГОСТ  8734-78 </t>
      </is>
    </oc>
    <nc r="D8" t="inlineStr">
      <is>
        <t>ГОСТ  8732-78</t>
      </is>
    </nc>
  </rcc>
  <rfmt sheetId="2" sqref="H8">
    <dxf>
      <fill>
        <patternFill patternType="solid">
          <bgColor rgb="FFFF0000"/>
        </patternFill>
      </fill>
    </dxf>
  </rfmt>
  <rrc rId="6722" sId="2" ref="A97:XFD97" action="insertRow"/>
  <rcc rId="6723" sId="2">
    <nc r="A97">
      <v>86</v>
    </nc>
  </rcc>
  <rcc rId="6724" sId="2">
    <nc r="B97" t="inlineStr">
      <is>
        <t>Труба бесшовная горячедеформированная</t>
      </is>
    </nc>
  </rcc>
  <rcc rId="6725" sId="2">
    <nc r="C97" t="inlineStr">
      <is>
        <t xml:space="preserve">ст. 20 </t>
      </is>
    </nc>
  </rcc>
  <rcc rId="6726" sId="2">
    <nc r="D97" t="inlineStr">
      <is>
        <t>ГОСТ  8732-78</t>
      </is>
    </nc>
  </rcc>
  <rcc rId="6727" sId="2">
    <nc r="E97" t="inlineStr">
      <is>
        <t>114х8</t>
      </is>
    </nc>
  </rcc>
  <rcc rId="6728" sId="2">
    <nc r="F97" t="inlineStr">
      <is>
        <t>кг</t>
      </is>
    </nc>
  </rcc>
  <rcc rId="6729" sId="2" numFmtId="4">
    <nc r="G97">
      <v>800</v>
    </nc>
  </rcc>
  <rfmt sheetId="2" sqref="H97" start="0" length="0">
    <dxf>
      <fill>
        <patternFill patternType="solid">
          <bgColor rgb="FFFF0000"/>
        </patternFill>
      </fill>
    </dxf>
  </rfmt>
  <rcc rId="6730" sId="2">
    <oc r="E8" t="inlineStr">
      <is>
        <t xml:space="preserve">21х3 </t>
      </is>
    </oc>
    <nc r="E8" t="inlineStr">
      <is>
        <t>127х5</t>
      </is>
    </nc>
  </rcc>
  <rcc rId="6731" sId="2" numFmtId="4">
    <oc r="G8">
      <v>2000</v>
    </oc>
    <nc r="G8">
      <v>800</v>
    </nc>
  </rcc>
  <rcc rId="6732" sId="2" numFmtId="4">
    <oc r="G91">
      <v>3000</v>
    </oc>
    <nc r="G91">
      <v>5000</v>
    </nc>
  </rcc>
  <rfmt sheetId="2" sqref="G91">
    <dxf>
      <fill>
        <patternFill>
          <bgColor rgb="FFFFFF00"/>
        </patternFill>
      </fill>
    </dxf>
  </rfmt>
  <rfmt sheetId="2" sqref="G85 G86">
    <dxf>
      <fill>
        <patternFill>
          <bgColor rgb="FFFFFF00"/>
        </patternFill>
      </fill>
    </dxf>
  </rfmt>
  <rfmt sheetId="2" sqref="G81 G82 G83">
    <dxf>
      <fill>
        <patternFill>
          <bgColor rgb="FFFFFF00"/>
        </patternFill>
      </fill>
    </dxf>
  </rfmt>
  <rfmt sheetId="2" sqref="H13">
    <dxf>
      <numFmt numFmtId="2" formatCode="0.00"/>
    </dxf>
  </rfmt>
  <rcc rId="6733" sId="2" numFmtId="4">
    <nc r="H38">
      <v>60.4</v>
    </nc>
  </rcc>
  <rfmt sheetId="2" sqref="H38">
    <dxf>
      <fill>
        <patternFill>
          <bgColor rgb="FFFFFF00"/>
        </patternFill>
      </fill>
    </dxf>
  </rfmt>
  <rfmt sheetId="2" sqref="H38">
    <dxf>
      <fill>
        <patternFill patternType="none">
          <bgColor auto="1"/>
        </patternFill>
      </fill>
    </dxf>
  </rfmt>
  <rcc rId="6734" sId="2" numFmtId="4">
    <oc r="G45">
      <v>2000</v>
    </oc>
    <nc r="G45">
      <v>2500</v>
    </nc>
  </rcc>
  <rcc rId="6735" sId="2" numFmtId="4">
    <nc r="H45">
      <v>80.989999999999995</v>
    </nc>
  </rcc>
  <rfmt sheetId="2" sqref="H45">
    <dxf>
      <fill>
        <patternFill patternType="none">
          <bgColor auto="1"/>
        </patternFill>
      </fill>
    </dxf>
  </rfmt>
  <rcc rId="6736" sId="2" numFmtId="4">
    <oc r="H67">
      <v>58.32</v>
    </oc>
    <nc r="H67">
      <v>55.2</v>
    </nc>
  </rcc>
  <rfmt sheetId="2" sqref="H67">
    <dxf>
      <fill>
        <patternFill patternType="none">
          <bgColor auto="1"/>
        </patternFill>
      </fill>
    </dxf>
  </rfmt>
  <rcc rId="6737" sId="2" numFmtId="4">
    <oc r="G84">
      <v>15000</v>
    </oc>
    <nc r="G84">
      <v>20000</v>
    </nc>
  </rcc>
  <rcc rId="6738" sId="2" numFmtId="4">
    <nc r="H84">
      <v>133.22999999999999</v>
    </nc>
  </rcc>
  <rfmt sheetId="2" sqref="G84:H84">
    <dxf>
      <fill>
        <patternFill patternType="none">
          <bgColor auto="1"/>
        </patternFill>
      </fill>
    </dxf>
  </rfmt>
  <rfmt sheetId="2" sqref="G84">
    <dxf>
      <fill>
        <patternFill patternType="solid">
          <bgColor rgb="FFFFFF00"/>
        </patternFill>
      </fill>
    </dxf>
  </rfmt>
  <rcc rId="6739" sId="2" numFmtId="4">
    <nc r="H88">
      <v>151.28</v>
    </nc>
  </rcc>
  <rfmt sheetId="2" sqref="H88">
    <dxf>
      <fill>
        <patternFill patternType="none">
          <bgColor auto="1"/>
        </patternFill>
      </fill>
    </dxf>
  </rfmt>
  <rcc rId="6740" sId="2" numFmtId="4">
    <nc r="H90">
      <v>63.44</v>
    </nc>
  </rcc>
  <rfmt sheetId="2" sqref="G88">
    <dxf>
      <fill>
        <patternFill patternType="none">
          <bgColor auto="1"/>
        </patternFill>
      </fill>
    </dxf>
  </rfmt>
  <rfmt sheetId="2" sqref="G88">
    <dxf>
      <fill>
        <patternFill patternType="solid">
          <bgColor rgb="FFFFFF00"/>
        </patternFill>
      </fill>
    </dxf>
  </rfmt>
  <rfmt sheetId="2" sqref="H90">
    <dxf>
      <fill>
        <patternFill patternType="none">
          <bgColor auto="1"/>
        </patternFill>
      </fill>
    </dxf>
  </rfmt>
  <rcc rId="6741" sId="2" numFmtId="4">
    <nc r="H97">
      <v>143.30000000000001</v>
    </nc>
  </rcc>
  <rcc rId="6742" sId="2" numFmtId="4">
    <oc r="H8">
      <v>383.72</v>
    </oc>
    <nc r="H8">
      <v>102.07</v>
    </nc>
  </rcc>
  <rfmt sheetId="2" sqref="H97 H8">
    <dxf>
      <fill>
        <patternFill patternType="none">
          <bgColor auto="1"/>
        </patternFill>
      </fill>
    </dxf>
  </rfmt>
  <rfmt sheetId="2" sqref="G14 G13 G15 G16 G19 G20 G28 G29 G37 G17 G18 G21 G22 G23 G24 G25 G26 G27 G30 G31 G32 G33 G34 G35 G36 G39 G40 G41 G42 G56 G53 G38 G54 G55 G57 G58 G59 G60 G45 G62 G63 G64 G65 G66 G69 G70 G71 G72 G73 G52 G61 G51 G44 G46 G47 G48 G49 G50 G87 G98 G93 G68 G67 G94 G95 G99 G75 G76 G74 G77 G78 G79 G80 G81 G82 G83 G84 G85 G86 G88 G89 G91 G92 G90 G9 G10 G11 G12 G7 G96 G97 G8">
    <dxf>
      <fill>
        <patternFill patternType="none">
          <bgColor auto="1"/>
        </patternFill>
      </fill>
    </dxf>
  </rfmt>
  <rcc rId="6743" sId="2" numFmtId="4">
    <oc r="G25">
      <v>200</v>
    </oc>
    <nc r="G25">
      <v>300</v>
    </nc>
  </rcc>
  <rcc rId="6744" sId="2">
    <nc r="I14">
      <f>G14*H14</f>
    </nc>
  </rcc>
  <rcc rId="6745" sId="2">
    <nc r="I13">
      <f>G13*H13</f>
    </nc>
  </rcc>
  <rcc rId="6746" sId="2">
    <nc r="I15">
      <f>G15*H15</f>
    </nc>
  </rcc>
  <rcc rId="6747" sId="2">
    <nc r="I16">
      <f>G16*H16</f>
    </nc>
  </rcc>
  <rcc rId="6748" sId="2">
    <nc r="I19">
      <f>G19*H19</f>
    </nc>
  </rcc>
  <rcc rId="6749" sId="2">
    <nc r="I20">
      <f>G20*H20</f>
    </nc>
  </rcc>
  <rcc rId="6750" sId="2">
    <nc r="I28">
      <f>G28*H28</f>
    </nc>
  </rcc>
  <rcc rId="6751" sId="2">
    <nc r="I29">
      <f>G29*H29</f>
    </nc>
  </rcc>
  <rcc rId="6752" sId="2">
    <nc r="I37">
      <f>G37*H37</f>
    </nc>
  </rcc>
  <rcc rId="6753" sId="2">
    <nc r="I17">
      <f>G17*H17</f>
    </nc>
  </rcc>
  <rcc rId="6754" sId="2">
    <nc r="I18">
      <f>G18*H18</f>
    </nc>
  </rcc>
  <rcc rId="6755" sId="2">
    <nc r="I21">
      <f>G21*H21</f>
    </nc>
  </rcc>
  <rcc rId="6756" sId="2">
    <nc r="I22">
      <f>G22*H22</f>
    </nc>
  </rcc>
  <rcc rId="6757" sId="2">
    <nc r="I23">
      <f>G23*H23</f>
    </nc>
  </rcc>
  <rcc rId="6758" sId="2">
    <nc r="I24">
      <f>G24*H24</f>
    </nc>
  </rcc>
  <rcc rId="6759" sId="2">
    <nc r="I25">
      <f>G25*H25</f>
    </nc>
  </rcc>
  <rcc rId="6760" sId="2">
    <nc r="I26">
      <f>G26*H26</f>
    </nc>
  </rcc>
  <rcc rId="6761" sId="2">
    <nc r="I27">
      <f>G27*H27</f>
    </nc>
  </rcc>
  <rcc rId="6762" sId="2">
    <nc r="I30">
      <f>G30*H30</f>
    </nc>
  </rcc>
  <rcc rId="6763" sId="2">
    <nc r="I31">
      <f>G31*H31</f>
    </nc>
  </rcc>
  <rcc rId="6764" sId="2">
    <nc r="I32">
      <f>G32*H32</f>
    </nc>
  </rcc>
  <rcc rId="6765" sId="2">
    <nc r="I33">
      <f>G33*H33</f>
    </nc>
  </rcc>
  <rcc rId="6766" sId="2">
    <nc r="I34">
      <f>G34*H34</f>
    </nc>
  </rcc>
  <rcc rId="6767" sId="2">
    <nc r="I35">
      <f>G35*H35</f>
    </nc>
  </rcc>
  <rcc rId="6768" sId="2">
    <nc r="I36">
      <f>G36*H36</f>
    </nc>
  </rcc>
  <rcc rId="6769" sId="2">
    <nc r="I39">
      <f>G39*H39</f>
    </nc>
  </rcc>
  <rcc rId="6770" sId="2">
    <nc r="I40">
      <f>G40*H40</f>
    </nc>
  </rcc>
  <rcc rId="6771" sId="2">
    <nc r="I41">
      <f>G41*H41</f>
    </nc>
  </rcc>
  <rcc rId="6772" sId="2">
    <nc r="I42">
      <f>G42*H42</f>
    </nc>
  </rcc>
  <rcc rId="6773" sId="2">
    <nc r="I56">
      <f>G56*H56</f>
    </nc>
  </rcc>
  <rcc rId="6774" sId="2">
    <nc r="I53">
      <f>G53*H53</f>
    </nc>
  </rcc>
  <rcc rId="6775" sId="2">
    <nc r="I38">
      <f>G38*H38</f>
    </nc>
  </rcc>
  <rcc rId="6776" sId="2">
    <nc r="I54">
      <f>G54*H54</f>
    </nc>
  </rcc>
  <rcc rId="6777" sId="2">
    <nc r="I55">
      <f>G55*H55</f>
    </nc>
  </rcc>
  <rcc rId="6778" sId="2">
    <nc r="I57">
      <f>G57*H57</f>
    </nc>
  </rcc>
  <rcc rId="6779" sId="2">
    <nc r="I58">
      <f>G58*H58</f>
    </nc>
  </rcc>
  <rcc rId="6780" sId="2">
    <nc r="I59">
      <f>G59*H59</f>
    </nc>
  </rcc>
  <rcc rId="6781" sId="2">
    <nc r="I60">
      <f>G60*H60</f>
    </nc>
  </rcc>
  <rcc rId="6782" sId="2">
    <nc r="I45">
      <f>G45*H45</f>
    </nc>
  </rcc>
  <rcc rId="6783" sId="2">
    <nc r="I62">
      <f>G62*H62</f>
    </nc>
  </rcc>
  <rcc rId="6784" sId="2">
    <nc r="I63">
      <f>G63*H63</f>
    </nc>
  </rcc>
  <rcc rId="6785" sId="2">
    <nc r="I64">
      <f>G64*H64</f>
    </nc>
  </rcc>
  <rcc rId="6786" sId="2">
    <nc r="I65">
      <f>G65*H65</f>
    </nc>
  </rcc>
  <rcc rId="6787" sId="2">
    <nc r="I66">
      <f>G66*H66</f>
    </nc>
  </rcc>
  <rcc rId="6788" sId="2">
    <nc r="I69">
      <f>G69*H69</f>
    </nc>
  </rcc>
  <rcc rId="6789" sId="2">
    <nc r="I70">
      <f>G70*H70</f>
    </nc>
  </rcc>
  <rcc rId="6790" sId="2">
    <nc r="I71">
      <f>G71*H71</f>
    </nc>
  </rcc>
  <rcc rId="6791" sId="2">
    <nc r="I72">
      <f>G72*H72</f>
    </nc>
  </rcc>
  <rcc rId="6792" sId="2">
    <nc r="I73">
      <f>G73*H73</f>
    </nc>
  </rcc>
  <rcc rId="6793" sId="2">
    <nc r="I52">
      <f>G52*H52</f>
    </nc>
  </rcc>
  <rcc rId="6794" sId="2">
    <nc r="I61">
      <f>G61*H61</f>
    </nc>
  </rcc>
  <rcc rId="6795" sId="2">
    <nc r="I51">
      <f>G51*H51</f>
    </nc>
  </rcc>
  <rcc rId="6796" sId="2">
    <nc r="I44">
      <f>G44*H44</f>
    </nc>
  </rcc>
  <rcc rId="6797" sId="2">
    <nc r="I46">
      <f>G46*H46</f>
    </nc>
  </rcc>
  <rcc rId="6798" sId="2">
    <nc r="I47">
      <f>G47*H47</f>
    </nc>
  </rcc>
  <rcc rId="6799" sId="2">
    <nc r="I48">
      <f>G48*H48</f>
    </nc>
  </rcc>
  <rcc rId="6800" sId="2">
    <nc r="I49">
      <f>G49*H49</f>
    </nc>
  </rcc>
  <rcc rId="6801" sId="2">
    <nc r="I50">
      <f>G50*H50</f>
    </nc>
  </rcc>
  <rcc rId="6802" sId="2">
    <nc r="I87">
      <f>G87*H87</f>
    </nc>
  </rcc>
  <rcc rId="6803" sId="2">
    <nc r="I98">
      <f>G98*H98</f>
    </nc>
  </rcc>
  <rcc rId="6804" sId="2">
    <nc r="I93">
      <f>G93*H93</f>
    </nc>
  </rcc>
  <rcc rId="6805" sId="2">
    <nc r="I68">
      <f>G68*H68</f>
    </nc>
  </rcc>
  <rcc rId="6806" sId="2">
    <nc r="I67">
      <f>G67*H67</f>
    </nc>
  </rcc>
  <rcc rId="6807" sId="2">
    <nc r="I94">
      <f>G94*H94</f>
    </nc>
  </rcc>
  <rcc rId="6808" sId="2">
    <nc r="I95">
      <f>G95*H95</f>
    </nc>
  </rcc>
  <rcc rId="6809" sId="2">
    <nc r="I99">
      <f>G99*H99</f>
    </nc>
  </rcc>
  <rcc rId="6810" sId="2">
    <nc r="I75">
      <f>G75*H75</f>
    </nc>
  </rcc>
  <rcc rId="6811" sId="2">
    <nc r="I76">
      <f>G76*H76</f>
    </nc>
  </rcc>
  <rcc rId="6812" sId="2">
    <nc r="I74">
      <f>G74*H74</f>
    </nc>
  </rcc>
  <rcc rId="6813" sId="2">
    <nc r="I77">
      <f>G77*H77</f>
    </nc>
  </rcc>
  <rcc rId="6814" sId="2">
    <nc r="I78">
      <f>G78*H78</f>
    </nc>
  </rcc>
  <rcc rId="6815" sId="2">
    <nc r="I79">
      <f>G79*H79</f>
    </nc>
  </rcc>
  <rcc rId="6816" sId="2">
    <nc r="I80">
      <f>G80*H80</f>
    </nc>
  </rcc>
  <rcc rId="6817" sId="2">
    <nc r="I81">
      <f>G81*H81</f>
    </nc>
  </rcc>
  <rcc rId="6818" sId="2">
    <nc r="I82">
      <f>G82*H82</f>
    </nc>
  </rcc>
  <rcc rId="6819" sId="2">
    <nc r="I83">
      <f>G83*H83</f>
    </nc>
  </rcc>
  <rcc rId="6820" sId="2">
    <nc r="I84">
      <f>G84*H84</f>
    </nc>
  </rcc>
  <rcc rId="6821" sId="2">
    <nc r="I85">
      <f>G85*H85</f>
    </nc>
  </rcc>
  <rcc rId="6822" sId="2">
    <nc r="I86">
      <f>G86*H86</f>
    </nc>
  </rcc>
  <rcc rId="6823" sId="2">
    <nc r="I88">
      <f>G88*H88</f>
    </nc>
  </rcc>
  <rcc rId="6824" sId="2">
    <nc r="I89">
      <f>G89*H89</f>
    </nc>
  </rcc>
  <rcc rId="6825" sId="2">
    <nc r="I91">
      <f>G91*H91</f>
    </nc>
  </rcc>
  <rcc rId="6826" sId="2">
    <nc r="I92">
      <f>G92*H92</f>
    </nc>
  </rcc>
  <rcc rId="6827" sId="2">
    <nc r="I90">
      <f>G90*H90</f>
    </nc>
  </rcc>
  <rcc rId="6828" sId="2">
    <nc r="I9">
      <f>G9*H9</f>
    </nc>
  </rcc>
  <rcc rId="6829" sId="2">
    <nc r="I10">
      <f>G10*H10</f>
    </nc>
  </rcc>
  <rcc rId="6830" sId="2">
    <nc r="I11">
      <f>G11*H11</f>
    </nc>
  </rcc>
  <rcc rId="6831" sId="2">
    <nc r="I12">
      <f>G12*H12</f>
    </nc>
  </rcc>
  <rcc rId="6832" sId="2">
    <nc r="I7">
      <f>G7*H7</f>
    </nc>
  </rcc>
  <rcc rId="6833" sId="2">
    <nc r="I96">
      <f>G96*H96</f>
    </nc>
  </rcc>
  <rcc rId="6834" sId="2">
    <nc r="I97">
      <f>G97*H97</f>
    </nc>
  </rcc>
  <rcc rId="6835" sId="2">
    <nc r="I8">
      <f>G8*H8</f>
    </nc>
  </rcc>
  <rcc rId="6836" sId="2">
    <nc r="J14">
      <f>I14*1.2</f>
    </nc>
  </rcc>
  <rcc rId="6837" sId="2">
    <nc r="J13">
      <f>I13*1.2</f>
    </nc>
  </rcc>
  <rcc rId="6838" sId="2">
    <nc r="J15">
      <f>I15*1.2</f>
    </nc>
  </rcc>
  <rcc rId="6839" sId="2">
    <nc r="J16">
      <f>I16*1.2</f>
    </nc>
  </rcc>
  <rcc rId="6840" sId="2">
    <nc r="J19">
      <f>I19*1.2</f>
    </nc>
  </rcc>
  <rcc rId="6841" sId="2">
    <nc r="J20">
      <f>I20*1.2</f>
    </nc>
  </rcc>
  <rcc rId="6842" sId="2">
    <nc r="J28">
      <f>I28*1.2</f>
    </nc>
  </rcc>
  <rcc rId="6843" sId="2">
    <nc r="J29">
      <f>I29*1.2</f>
    </nc>
  </rcc>
  <rcc rId="6844" sId="2">
    <nc r="J37">
      <f>I37*1.2</f>
    </nc>
  </rcc>
  <rcc rId="6845" sId="2">
    <nc r="J17">
      <f>I17*1.2</f>
    </nc>
  </rcc>
  <rcc rId="6846" sId="2">
    <nc r="J18">
      <f>I18*1.2</f>
    </nc>
  </rcc>
  <rcc rId="6847" sId="2">
    <nc r="J21">
      <f>I21*1.2</f>
    </nc>
  </rcc>
  <rcc rId="6848" sId="2">
    <nc r="J22">
      <f>I22*1.2</f>
    </nc>
  </rcc>
  <rcc rId="6849" sId="2">
    <nc r="J23">
      <f>I23*1.2</f>
    </nc>
  </rcc>
  <rcc rId="6850" sId="2">
    <nc r="J24">
      <f>I24*1.2</f>
    </nc>
  </rcc>
  <rcc rId="6851" sId="2">
    <nc r="J25">
      <f>I25*1.2</f>
    </nc>
  </rcc>
  <rcc rId="6852" sId="2">
    <nc r="J26">
      <f>I26*1.2</f>
    </nc>
  </rcc>
  <rcc rId="6853" sId="2">
    <nc r="J27">
      <f>I27*1.2</f>
    </nc>
  </rcc>
  <rcc rId="6854" sId="2">
    <nc r="J30">
      <f>I30*1.2</f>
    </nc>
  </rcc>
  <rcc rId="6855" sId="2">
    <nc r="J31">
      <f>I31*1.2</f>
    </nc>
  </rcc>
  <rcc rId="6856" sId="2">
    <nc r="J32">
      <f>I32*1.2</f>
    </nc>
  </rcc>
  <rcc rId="6857" sId="2">
    <nc r="J33">
      <f>I33*1.2</f>
    </nc>
  </rcc>
  <rcc rId="6858" sId="2">
    <nc r="J34">
      <f>I34*1.2</f>
    </nc>
  </rcc>
  <rcc rId="6859" sId="2">
    <nc r="J35">
      <f>I35*1.2</f>
    </nc>
  </rcc>
  <rcc rId="6860" sId="2">
    <nc r="J36">
      <f>I36*1.2</f>
    </nc>
  </rcc>
  <rcc rId="6861" sId="2">
    <nc r="J39">
      <f>I39*1.2</f>
    </nc>
  </rcc>
  <rcc rId="6862" sId="2">
    <nc r="J40">
      <f>I40*1.2</f>
    </nc>
  </rcc>
  <rcc rId="6863" sId="2">
    <nc r="J41">
      <f>I41*1.2</f>
    </nc>
  </rcc>
  <rcc rId="6864" sId="2">
    <nc r="J42">
      <f>I42*1.2</f>
    </nc>
  </rcc>
  <rcc rId="6865" sId="2">
    <nc r="J56">
      <f>I56*1.2</f>
    </nc>
  </rcc>
  <rcc rId="6866" sId="2">
    <nc r="J53">
      <f>I53*1.2</f>
    </nc>
  </rcc>
  <rcc rId="6867" sId="2">
    <nc r="J38">
      <f>I38*1.2</f>
    </nc>
  </rcc>
  <rcc rId="6868" sId="2">
    <nc r="J54">
      <f>I54*1.2</f>
    </nc>
  </rcc>
  <rcc rId="6869" sId="2">
    <nc r="J55">
      <f>I55*1.2</f>
    </nc>
  </rcc>
  <rcc rId="6870" sId="2">
    <nc r="J57">
      <f>I57*1.2</f>
    </nc>
  </rcc>
  <rcc rId="6871" sId="2">
    <nc r="J58">
      <f>I58*1.2</f>
    </nc>
  </rcc>
  <rcc rId="6872" sId="2">
    <nc r="J59">
      <f>I59*1.2</f>
    </nc>
  </rcc>
  <rcc rId="6873" sId="2">
    <nc r="J60">
      <f>I60*1.2</f>
    </nc>
  </rcc>
  <rcc rId="6874" sId="2">
    <nc r="J45">
      <f>I45*1.2</f>
    </nc>
  </rcc>
  <rcc rId="6875" sId="2">
    <nc r="J62">
      <f>I62*1.2</f>
    </nc>
  </rcc>
  <rcc rId="6876" sId="2">
    <nc r="J63">
      <f>I63*1.2</f>
    </nc>
  </rcc>
  <rcc rId="6877" sId="2">
    <nc r="J64">
      <f>I64*1.2</f>
    </nc>
  </rcc>
  <rcc rId="6878" sId="2">
    <nc r="J65">
      <f>I65*1.2</f>
    </nc>
  </rcc>
  <rcc rId="6879" sId="2">
    <nc r="J66">
      <f>I66*1.2</f>
    </nc>
  </rcc>
  <rcc rId="6880" sId="2">
    <nc r="J69">
      <f>I69*1.2</f>
    </nc>
  </rcc>
  <rcc rId="6881" sId="2">
    <nc r="J70">
      <f>I70*1.2</f>
    </nc>
  </rcc>
  <rcc rId="6882" sId="2">
    <nc r="J71">
      <f>I71*1.2</f>
    </nc>
  </rcc>
  <rcc rId="6883" sId="2">
    <nc r="J72">
      <f>I72*1.2</f>
    </nc>
  </rcc>
  <rcc rId="6884" sId="2">
    <nc r="J73">
      <f>I73*1.2</f>
    </nc>
  </rcc>
  <rcc rId="6885" sId="2">
    <nc r="J52">
      <f>I52*1.2</f>
    </nc>
  </rcc>
  <rcc rId="6886" sId="2">
    <nc r="J61">
      <f>I61*1.2</f>
    </nc>
  </rcc>
  <rcc rId="6887" sId="2">
    <nc r="J51">
      <f>I51*1.2</f>
    </nc>
  </rcc>
  <rcc rId="6888" sId="2">
    <nc r="J44">
      <f>I44*1.2</f>
    </nc>
  </rcc>
  <rcc rId="6889" sId="2">
    <nc r="J46">
      <f>I46*1.2</f>
    </nc>
  </rcc>
  <rcc rId="6890" sId="2">
    <nc r="J47">
      <f>I47*1.2</f>
    </nc>
  </rcc>
  <rcc rId="6891" sId="2">
    <nc r="J48">
      <f>I48*1.2</f>
    </nc>
  </rcc>
  <rcc rId="6892" sId="2">
    <nc r="J49">
      <f>I49*1.2</f>
    </nc>
  </rcc>
  <rcc rId="6893" sId="2">
    <nc r="J50">
      <f>I50*1.2</f>
    </nc>
  </rcc>
  <rcc rId="6894" sId="2">
    <nc r="J87">
      <f>I87*1.2</f>
    </nc>
  </rcc>
  <rcc rId="6895" sId="2">
    <nc r="J98">
      <f>I98*1.2</f>
    </nc>
  </rcc>
  <rcc rId="6896" sId="2">
    <nc r="J93">
      <f>I93*1.2</f>
    </nc>
  </rcc>
  <rcc rId="6897" sId="2">
    <nc r="J68">
      <f>I68*1.2</f>
    </nc>
  </rcc>
  <rcc rId="6898" sId="2">
    <nc r="J67">
      <f>I67*1.2</f>
    </nc>
  </rcc>
  <rcc rId="6899" sId="2">
    <nc r="J94">
      <f>I94*1.2</f>
    </nc>
  </rcc>
  <rcc rId="6900" sId="2">
    <nc r="J95">
      <f>I95*1.2</f>
    </nc>
  </rcc>
  <rcc rId="6901" sId="2">
    <nc r="J99">
      <f>I99*1.2</f>
    </nc>
  </rcc>
  <rcc rId="6902" sId="2">
    <nc r="J75">
      <f>I75*1.2</f>
    </nc>
  </rcc>
  <rcc rId="6903" sId="2">
    <nc r="J76">
      <f>I76*1.2</f>
    </nc>
  </rcc>
  <rcc rId="6904" sId="2">
    <nc r="J74">
      <f>I74*1.2</f>
    </nc>
  </rcc>
  <rcc rId="6905" sId="2">
    <nc r="J77">
      <f>I77*1.2</f>
    </nc>
  </rcc>
  <rcc rId="6906" sId="2">
    <nc r="J78">
      <f>I78*1.2</f>
    </nc>
  </rcc>
  <rcc rId="6907" sId="2">
    <nc r="J79">
      <f>I79*1.2</f>
    </nc>
  </rcc>
  <rcc rId="6908" sId="2">
    <nc r="J80">
      <f>I80*1.2</f>
    </nc>
  </rcc>
  <rcc rId="6909" sId="2">
    <nc r="J81">
      <f>I81*1.2</f>
    </nc>
  </rcc>
  <rcc rId="6910" sId="2">
    <nc r="J82">
      <f>I82*1.2</f>
    </nc>
  </rcc>
  <rcc rId="6911" sId="2">
    <nc r="J83">
      <f>I83*1.2</f>
    </nc>
  </rcc>
  <rcc rId="6912" sId="2">
    <nc r="J84">
      <f>I84*1.2</f>
    </nc>
  </rcc>
  <rcc rId="6913" sId="2">
    <nc r="J85">
      <f>I85*1.2</f>
    </nc>
  </rcc>
  <rcc rId="6914" sId="2">
    <nc r="J86">
      <f>I86*1.2</f>
    </nc>
  </rcc>
  <rcc rId="6915" sId="2">
    <nc r="J88">
      <f>I88*1.2</f>
    </nc>
  </rcc>
  <rcc rId="6916" sId="2">
    <nc r="J89">
      <f>I89*1.2</f>
    </nc>
  </rcc>
  <rcc rId="6917" sId="2">
    <nc r="J91">
      <f>I91*1.2</f>
    </nc>
  </rcc>
  <rcc rId="6918" sId="2">
    <nc r="J92">
      <f>I92*1.2</f>
    </nc>
  </rcc>
  <rcc rId="6919" sId="2">
    <nc r="J90">
      <f>I90*1.2</f>
    </nc>
  </rcc>
  <rcc rId="6920" sId="2">
    <nc r="J9">
      <f>I9*1.2</f>
    </nc>
  </rcc>
  <rcc rId="6921" sId="2">
    <nc r="J10">
      <f>I10*1.2</f>
    </nc>
  </rcc>
  <rcc rId="6922" sId="2">
    <nc r="J11">
      <f>I11*1.2</f>
    </nc>
  </rcc>
  <rcc rId="6923" sId="2">
    <nc r="J12">
      <f>I12*1.2</f>
    </nc>
  </rcc>
  <rcc rId="6924" sId="2">
    <nc r="J7">
      <f>I7*1.2</f>
    </nc>
  </rcc>
  <rcc rId="6925" sId="2">
    <nc r="J96">
      <f>I96*1.2</f>
    </nc>
  </rcc>
  <rcc rId="6926" sId="2">
    <nc r="J97">
      <f>I97*1.2</f>
    </nc>
  </rcc>
  <rcc rId="6927" sId="2">
    <nc r="J8">
      <f>I8*1.2</f>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28" sId="2">
    <nc r="A53">
      <v>31</v>
    </nc>
  </rcc>
  <rcc rId="6929" sId="2">
    <nc r="A38">
      <v>32</v>
    </nc>
  </rcc>
  <rcc rId="6930" sId="2">
    <nc r="A54">
      <v>33</v>
    </nc>
  </rcc>
  <rcc rId="6931" sId="2">
    <nc r="A55">
      <v>34</v>
    </nc>
  </rcc>
  <rcc rId="6932" sId="2">
    <nc r="A57">
      <v>35</v>
    </nc>
  </rcc>
  <rcc rId="6933" sId="2">
    <nc r="A58">
      <v>36</v>
    </nc>
  </rcc>
  <rcc rId="6934" sId="2">
    <nc r="A59">
      <v>37</v>
    </nc>
  </rcc>
  <rcc rId="6935" sId="2">
    <nc r="A60">
      <v>38</v>
    </nc>
  </rcc>
  <rcc rId="6936" sId="2">
    <nc r="A45">
      <v>39</v>
    </nc>
  </rcc>
  <rcc rId="6937" sId="2">
    <nc r="A62">
      <v>40</v>
    </nc>
  </rcc>
  <rcc rId="6938" sId="2">
    <nc r="A63">
      <v>41</v>
    </nc>
  </rcc>
  <rcc rId="6939" sId="2">
    <nc r="A64">
      <v>42</v>
    </nc>
  </rcc>
  <rcc rId="6940" sId="2">
    <nc r="A65">
      <v>43</v>
    </nc>
  </rcc>
  <rcc rId="6941" sId="2">
    <nc r="A66">
      <v>44</v>
    </nc>
  </rcc>
  <rcc rId="6942" sId="2">
    <nc r="A69">
      <v>45</v>
    </nc>
  </rcc>
  <rcc rId="6943" sId="2">
    <nc r="A70">
      <v>46</v>
    </nc>
  </rcc>
  <rcc rId="6944" sId="2">
    <nc r="A71">
      <v>47</v>
    </nc>
  </rcc>
  <rcc rId="6945" sId="2">
    <nc r="A72">
      <v>48</v>
    </nc>
  </rcc>
  <rcc rId="6946" sId="2">
    <nc r="A73">
      <v>49</v>
    </nc>
  </rcc>
  <rcc rId="6947" sId="2">
    <nc r="A52">
      <v>50</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948" sId="2" ref="A8:XFD8" action="deleteRow">
    <undo index="0" exp="area" dr="I7:I98" r="I99" sId="2"/>
    <rfmt sheetId="2" xfDxf="1" sqref="A8:XFD8" start="0" length="0">
      <dxf>
        <font>
          <sz val="10"/>
          <color auto="1"/>
          <name val="Arial"/>
          <scheme val="none"/>
        </font>
        <fill>
          <patternFill patternType="solid">
            <bgColor theme="0"/>
          </patternFill>
        </fill>
      </dxf>
    </rfmt>
    <rcc rId="0" sId="2" dxf="1">
      <nc r="A8">
        <v>86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8" t="inlineStr">
        <is>
          <t>Труба бесшовная горячедеформированная</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8" t="inlineStr">
        <is>
          <t xml:space="preserve">ст. 20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2" dxf="1">
      <nc r="D8" t="inlineStr">
        <is>
          <t>ГОСТ  8732-78</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8" t="inlineStr">
        <is>
          <t>127х5</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F8" t="inlineStr">
        <is>
          <t>кг</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umFmtId="4">
      <nc r="G8">
        <v>800</v>
      </nc>
      <ndxf>
        <font>
          <sz val="12"/>
          <color auto="1"/>
          <name val="Times New Roman"/>
          <scheme val="none"/>
        </font>
        <numFmt numFmtId="1" formatCode="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umFmtId="4">
      <nc r="H8">
        <v>102.07</v>
      </nc>
      <ndxf>
        <font>
          <sz val="12"/>
          <color auto="1"/>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I8">
        <f>G8*H8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8">
        <f>I8*1.2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cc rId="6949" sId="2">
    <oc r="I42">
      <f>SUM(I7:I97)</f>
    </oc>
    <nc r="I42">
      <f>SUM(I1048527:I41)</f>
    </nc>
  </rcc>
  <rcc rId="6950" sId="2">
    <oc r="J42">
      <f>I98*1.2</f>
    </oc>
    <nc r="J42">
      <f>I42*1.2</f>
    </nc>
  </rcc>
  <rcc rId="6951" sId="2">
    <nc r="A60">
      <v>51</v>
    </nc>
  </rcc>
  <rcc rId="6952" sId="2">
    <nc r="A50">
      <v>52</v>
    </nc>
  </rcc>
  <rcc rId="6953" sId="2">
    <nc r="A43">
      <v>53</v>
    </nc>
  </rcc>
  <rcc rId="6954" sId="2">
    <nc r="A45">
      <v>54</v>
    </nc>
  </rcc>
  <rcc rId="6955" sId="2">
    <nc r="A46">
      <v>55</v>
    </nc>
  </rcc>
  <rcc rId="6956" sId="2">
    <nc r="A47">
      <v>56</v>
    </nc>
  </rcc>
  <rcc rId="6957" sId="2">
    <nc r="A48">
      <v>57</v>
    </nc>
  </rcc>
  <rcc rId="6958" sId="2">
    <nc r="A49">
      <v>58</v>
    </nc>
  </rcc>
  <rcc rId="6959" sId="2">
    <nc r="A86">
      <v>59</v>
    </nc>
  </rcc>
  <rcc rId="6960" sId="2">
    <nc r="A97">
      <v>60</v>
    </nc>
  </rcc>
  <rcc rId="6961" sId="2">
    <oc r="A92">
      <v>59</v>
    </oc>
    <nc r="A92">
      <v>61</v>
    </nc>
  </rcc>
  <rcc rId="6962" sId="2">
    <oc r="A67">
      <v>60</v>
    </oc>
    <nc r="A67">
      <v>62</v>
    </nc>
  </rcc>
  <rcc rId="6963" sId="2">
    <oc r="A66">
      <v>60</v>
    </oc>
    <nc r="A66">
      <v>63</v>
    </nc>
  </rcc>
  <rcc rId="6964" sId="2">
    <oc r="A93">
      <v>61</v>
    </oc>
    <nc r="A93">
      <v>64</v>
    </nc>
  </rcc>
  <rcc rId="6965" sId="2">
    <oc r="A94">
      <v>62</v>
    </oc>
    <nc r="A94">
      <v>65</v>
    </nc>
  </rcc>
  <rcc rId="6966" sId="2">
    <oc r="A98">
      <v>63</v>
    </oc>
    <nc r="A98">
      <v>66</v>
    </nc>
  </rcc>
  <rcc rId="6967" sId="2">
    <oc r="A74">
      <v>64</v>
    </oc>
    <nc r="A74">
      <v>67</v>
    </nc>
  </rcc>
  <rcc rId="6968" sId="2">
    <oc r="A75">
      <v>65</v>
    </oc>
    <nc r="A75">
      <v>68</v>
    </nc>
  </rcc>
  <rcc rId="6969" sId="2">
    <oc r="A73">
      <v>66</v>
    </oc>
    <nc r="A73">
      <v>69</v>
    </nc>
  </rcc>
  <rcc rId="6970" sId="2">
    <oc r="A76">
      <v>67</v>
    </oc>
    <nc r="A76">
      <v>70</v>
    </nc>
  </rcc>
  <rcc rId="6971" sId="2">
    <oc r="A77">
      <v>68</v>
    </oc>
    <nc r="A77">
      <v>71</v>
    </nc>
  </rcc>
  <rcc rId="6972" sId="2">
    <oc r="A78">
      <v>69</v>
    </oc>
    <nc r="A78">
      <v>72</v>
    </nc>
  </rcc>
  <rcc rId="6973" sId="2">
    <oc r="A79">
      <v>70</v>
    </oc>
    <nc r="A79">
      <v>73</v>
    </nc>
  </rcc>
  <rcc rId="6974" sId="2">
    <oc r="A80">
      <v>71</v>
    </oc>
    <nc r="A80">
      <v>74</v>
    </nc>
  </rcc>
  <rcc rId="6975" sId="2">
    <oc r="A81">
      <v>72</v>
    </oc>
    <nc r="A81">
      <v>75</v>
    </nc>
  </rcc>
  <rcc rId="6976" sId="2">
    <oc r="A82">
      <v>73</v>
    </oc>
    <nc r="A82">
      <v>76</v>
    </nc>
  </rcc>
  <rcc rId="6977" sId="2">
    <oc r="A83">
      <v>74</v>
    </oc>
    <nc r="A83">
      <v>77</v>
    </nc>
  </rcc>
  <rcc rId="6978" sId="2">
    <oc r="A84">
      <v>75</v>
    </oc>
    <nc r="A84">
      <v>78</v>
    </nc>
  </rcc>
  <rcc rId="6979" sId="2">
    <oc r="A85">
      <v>76</v>
    </oc>
    <nc r="A85">
      <v>79</v>
    </nc>
  </rcc>
  <rcc rId="6980" sId="2">
    <oc r="A87">
      <v>77</v>
    </oc>
    <nc r="A87">
      <v>80</v>
    </nc>
  </rcc>
  <rcc rId="6981" sId="2">
    <oc r="A88">
      <v>78</v>
    </oc>
    <nc r="A88">
      <v>81</v>
    </nc>
  </rcc>
  <rcc rId="6982" sId="2">
    <oc r="A90">
      <v>79</v>
    </oc>
    <nc r="A90">
      <v>82</v>
    </nc>
  </rcc>
  <rcc rId="6983" sId="2">
    <oc r="A91">
      <v>80</v>
    </oc>
    <nc r="A91">
      <v>83</v>
    </nc>
  </rcc>
  <rcc rId="6984" sId="2">
    <oc r="A89">
      <v>81</v>
    </oc>
    <nc r="A89">
      <v>84</v>
    </nc>
  </rcc>
  <rcc rId="6985" sId="2">
    <oc r="A8">
      <v>81</v>
    </oc>
    <nc r="A8">
      <v>85</v>
    </nc>
  </rcc>
  <rcc rId="6986" sId="2">
    <oc r="A9">
      <v>82</v>
    </oc>
    <nc r="A9">
      <v>86</v>
    </nc>
  </rcc>
  <rcc rId="6987" sId="2">
    <oc r="A10">
      <v>83</v>
    </oc>
    <nc r="A10">
      <v>87</v>
    </nc>
  </rcc>
  <rcc rId="6988" sId="2">
    <oc r="A11">
      <v>84</v>
    </oc>
    <nc r="A11">
      <v>88</v>
    </nc>
  </rcc>
  <rcc rId="6989" sId="2">
    <oc r="A7">
      <v>85</v>
    </oc>
    <nc r="A7">
      <v>89</v>
    </nc>
  </rcc>
  <rcc rId="6990" sId="2">
    <oc r="A95">
      <v>86</v>
    </oc>
    <nc r="A95">
      <v>90</v>
    </nc>
  </rcc>
  <rcc rId="6991" sId="2">
    <oc r="A96">
      <v>86</v>
    </oc>
    <nc r="A96">
      <v>91</v>
    </nc>
  </rcc>
  <rcv guid="{BE4CC0E6-3772-4C6B-815B-71889EE87803}" action="delete"/>
  <rdn rId="0" localSheetId="1" customView="1" name="Z_BE4CC0E6_3772_4C6B_815B_71889EE87803_.wvu.FilterData" hidden="1" oldHidden="1">
    <formula>'2018'!$A$7:$J$235</formula>
    <oldFormula>'2018'!$A$7:$J$235</oldFormula>
  </rdn>
  <rcv guid="{BE4CC0E6-3772-4C6B-815B-71889EE8780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93" sId="2" numFmtId="4">
    <oc r="G38">
      <v>8000</v>
    </oc>
    <nc r="G38">
      <v>9000</v>
    </nc>
  </rcc>
  <rcc rId="6994" sId="2" numFmtId="4">
    <oc r="G39">
      <v>16000</v>
    </oc>
    <nc r="G39">
      <v>18000</v>
    </nc>
  </rcc>
  <rcc rId="6995" sId="2" numFmtId="4">
    <oc r="G53">
      <v>12600</v>
    </oc>
    <nc r="G53">
      <v>15000</v>
    </nc>
  </rcc>
  <rcc rId="6996" sId="2" numFmtId="4">
    <oc r="G57">
      <v>1800</v>
    </oc>
    <nc r="G57">
      <v>2000</v>
    </nc>
  </rcc>
  <rcc rId="6997" sId="2" numFmtId="4">
    <oc r="G58">
      <v>3500</v>
    </oc>
    <nc r="G58">
      <v>4000</v>
    </nc>
  </rcc>
  <rcc rId="6998" sId="2" numFmtId="4">
    <oc r="G44">
      <v>2500</v>
    </oc>
    <nc r="G44">
      <v>3000</v>
    </nc>
  </rcc>
  <rcc rId="6999" sId="2" numFmtId="4">
    <oc r="G62">
      <v>9000</v>
    </oc>
    <nc r="G62">
      <v>10000</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42:J42">
    <dxf>
      <fill>
        <patternFill patternType="none">
          <bgColor auto="1"/>
        </patternFill>
      </fill>
    </dxf>
  </rfmt>
  <rcc rId="7000" sId="2">
    <nc r="K13">
      <f>G13*H13</f>
    </nc>
  </rcc>
  <rcc rId="7001" sId="2">
    <nc r="K12">
      <f>G12*H12</f>
    </nc>
  </rcc>
  <rcc rId="7002" sId="2">
    <nc r="K14">
      <f>G14*H14</f>
    </nc>
  </rcc>
  <rcc rId="7003" sId="2" odxf="1" dxf="1">
    <nc r="K15">
      <f>G15*H15</f>
    </nc>
    <odxf>
      <fill>
        <patternFill patternType="none">
          <bgColor indexed="65"/>
        </patternFill>
      </fill>
    </odxf>
    <ndxf>
      <fill>
        <patternFill patternType="solid">
          <bgColor theme="0"/>
        </patternFill>
      </fill>
    </ndxf>
  </rcc>
  <rcc rId="7004" sId="2" odxf="1" dxf="1">
    <nc r="K18">
      <f>G18*H18</f>
    </nc>
    <odxf>
      <fill>
        <patternFill patternType="none">
          <bgColor indexed="65"/>
        </patternFill>
      </fill>
    </odxf>
    <ndxf>
      <fill>
        <patternFill patternType="solid">
          <bgColor theme="0"/>
        </patternFill>
      </fill>
    </ndxf>
  </rcc>
  <rcc rId="7005" sId="2" odxf="1" dxf="1">
    <nc r="K19">
      <f>G19*H19</f>
    </nc>
    <odxf>
      <fill>
        <patternFill patternType="none">
          <bgColor indexed="65"/>
        </patternFill>
      </fill>
    </odxf>
    <ndxf>
      <fill>
        <patternFill patternType="solid">
          <bgColor theme="0"/>
        </patternFill>
      </fill>
    </ndxf>
  </rcc>
  <rcc rId="7006" sId="2" odxf="1" dxf="1">
    <nc r="K27">
      <f>G27*H27</f>
    </nc>
    <odxf>
      <fill>
        <patternFill patternType="none">
          <bgColor indexed="65"/>
        </patternFill>
      </fill>
    </odxf>
    <ndxf>
      <fill>
        <patternFill patternType="solid">
          <bgColor theme="0"/>
        </patternFill>
      </fill>
    </ndxf>
  </rcc>
  <rcc rId="7007" sId="2">
    <nc r="K28">
      <f>G28*H28</f>
    </nc>
  </rcc>
  <rcc rId="7008" sId="2">
    <nc r="K36">
      <f>G36*H36</f>
    </nc>
  </rcc>
  <rcc rId="7009" sId="2">
    <nc r="K16">
      <f>G16*H16</f>
    </nc>
  </rcc>
  <rcc rId="7010" sId="2">
    <nc r="K17">
      <f>G17*H17</f>
    </nc>
  </rcc>
  <rcc rId="7011" sId="2">
    <nc r="K20">
      <f>G20*H20</f>
    </nc>
  </rcc>
  <rcc rId="7012" sId="2">
    <nc r="K21">
      <f>G21*H21</f>
    </nc>
  </rcc>
  <rcc rId="7013" sId="2">
    <nc r="K22">
      <f>G22*H22</f>
    </nc>
  </rcc>
  <rcc rId="7014" sId="2">
    <nc r="K23">
      <f>G23*H23</f>
    </nc>
  </rcc>
  <rcc rId="7015" sId="2">
    <nc r="K24">
      <f>G24*H24</f>
    </nc>
  </rcc>
  <rcc rId="7016" sId="2">
    <nc r="K25">
      <f>G25*H25</f>
    </nc>
  </rcc>
  <rcc rId="7017" sId="2">
    <nc r="K26">
      <f>G26*H26</f>
    </nc>
  </rcc>
  <rcc rId="7018" sId="2">
    <nc r="K29">
      <f>G29*H29</f>
    </nc>
  </rcc>
  <rcc rId="7019" sId="2">
    <nc r="K30">
      <f>G30*H30</f>
    </nc>
  </rcc>
  <rcc rId="7020" sId="2">
    <nc r="K31">
      <f>G31*H31</f>
    </nc>
  </rcc>
  <rcc rId="7021" sId="2">
    <nc r="K32">
      <f>G32*H32</f>
    </nc>
  </rcc>
  <rcc rId="7022" sId="2">
    <nc r="K33">
      <f>G33*H33</f>
    </nc>
  </rcc>
  <rcc rId="7023" sId="2">
    <nc r="K34">
      <f>G34*H34</f>
    </nc>
  </rcc>
  <rcc rId="7024" sId="2">
    <nc r="K35">
      <f>G35*H35</f>
    </nc>
  </rcc>
  <rcc rId="7025" sId="2">
    <nc r="K38">
      <f>G38*H38</f>
    </nc>
  </rcc>
  <rcc rId="7026" sId="2">
    <nc r="K39">
      <f>G39*H39</f>
    </nc>
  </rcc>
  <rcc rId="7027" sId="2">
    <nc r="K40">
      <f>G40*H40</f>
    </nc>
  </rcc>
  <rcc rId="7028" sId="2">
    <nc r="K41">
      <f>G41*H41</f>
    </nc>
  </rcc>
  <rcc rId="7029" sId="2">
    <nc r="K55">
      <f>G55*H55</f>
    </nc>
  </rcc>
  <rcc rId="7030" sId="2">
    <nc r="K52">
      <f>G52*H52</f>
    </nc>
  </rcc>
  <rcc rId="7031" sId="2">
    <nc r="K37">
      <f>G37*H37</f>
    </nc>
  </rcc>
  <rcc rId="7032" sId="2">
    <nc r="K53">
      <f>G53*H53</f>
    </nc>
  </rcc>
  <rcc rId="7033" sId="2">
    <nc r="K54">
      <f>G54*H54</f>
    </nc>
  </rcc>
  <rcc rId="7034" sId="2">
    <nc r="K56">
      <f>G56*H56</f>
    </nc>
  </rcc>
  <rcc rId="7035" sId="2">
    <nc r="K57">
      <f>G57*H57</f>
    </nc>
  </rcc>
  <rcc rId="7036" sId="2">
    <nc r="K58">
      <f>G58*H58</f>
    </nc>
  </rcc>
  <rcc rId="7037" sId="2">
    <nc r="K59">
      <f>G59*H59</f>
    </nc>
  </rcc>
  <rcc rId="7038" sId="2">
    <nc r="K44">
      <f>G44*H44</f>
    </nc>
  </rcc>
  <rcc rId="7039" sId="2">
    <nc r="K61">
      <f>G61*H61</f>
    </nc>
  </rcc>
  <rcc rId="7040" sId="2">
    <nc r="K62">
      <f>G62*H62</f>
    </nc>
  </rcc>
  <rcc rId="7041" sId="2">
    <nc r="K63">
      <f>G63*H63</f>
    </nc>
  </rcc>
  <rcc rId="7042" sId="2">
    <nc r="K64">
      <f>G64*H64</f>
    </nc>
  </rcc>
  <rcc rId="7043" sId="2">
    <nc r="K65">
      <f>G65*H65</f>
    </nc>
  </rcc>
  <rcc rId="7044" sId="2">
    <nc r="K68">
      <f>G68*H68</f>
    </nc>
  </rcc>
  <rcc rId="7045" sId="2">
    <nc r="K69">
      <f>G69*H69</f>
    </nc>
  </rcc>
  <rcc rId="7046" sId="2">
    <nc r="K70">
      <f>G70*H70</f>
    </nc>
  </rcc>
  <rcc rId="7047" sId="2">
    <nc r="K71">
      <f>G71*H71</f>
    </nc>
  </rcc>
  <rcc rId="7048" sId="2">
    <nc r="K72">
      <f>G72*H72</f>
    </nc>
  </rcc>
  <rcc rId="7049" sId="2">
    <nc r="K51">
      <f>G51*H51</f>
    </nc>
  </rcc>
  <rcc rId="7050" sId="2">
    <nc r="K60">
      <f>G60*H60</f>
    </nc>
  </rcc>
  <rcc rId="7051" sId="2">
    <nc r="K50">
      <f>G50*H50</f>
    </nc>
  </rcc>
  <rcc rId="7052" sId="2">
    <nc r="K43">
      <f>G43*H43</f>
    </nc>
  </rcc>
  <rcc rId="7053" sId="2">
    <nc r="K45">
      <f>G45*H45</f>
    </nc>
  </rcc>
  <rcc rId="7054" sId="2">
    <nc r="K46">
      <f>G46*H46</f>
    </nc>
  </rcc>
  <rcc rId="7055" sId="2">
    <nc r="K47">
      <f>G47*H47</f>
    </nc>
  </rcc>
  <rcc rId="7056" sId="2">
    <nc r="K48">
      <f>G48*H48</f>
    </nc>
  </rcc>
  <rcc rId="7057" sId="2">
    <nc r="K49">
      <f>G49*H49</f>
    </nc>
  </rcc>
  <rcc rId="7058" sId="2">
    <nc r="K86">
      <f>G86*H86</f>
    </nc>
  </rcc>
  <rcc rId="7059" sId="2">
    <nc r="K97">
      <f>G97*H97</f>
    </nc>
  </rcc>
  <rcc rId="7060" sId="2">
    <nc r="K92">
      <f>G92*H92</f>
    </nc>
  </rcc>
  <rcc rId="7061" sId="2">
    <nc r="K67">
      <f>G67*H67</f>
    </nc>
  </rcc>
  <rcc rId="7062" sId="2">
    <nc r="K66">
      <f>G66*H66</f>
    </nc>
  </rcc>
  <rcc rId="7063" sId="2">
    <nc r="K93">
      <f>G93*H93</f>
    </nc>
  </rcc>
  <rcc rId="7064" sId="2">
    <nc r="K94">
      <f>G94*H94</f>
    </nc>
  </rcc>
  <rcc rId="7065" sId="2">
    <nc r="K98">
      <f>G98*H98</f>
    </nc>
  </rcc>
  <rcc rId="7066" sId="2">
    <nc r="K74">
      <f>G74*H74</f>
    </nc>
  </rcc>
  <rcc rId="7067" sId="2">
    <nc r="K75">
      <f>G75*H75</f>
    </nc>
  </rcc>
  <rcc rId="7068" sId="2">
    <nc r="K73">
      <f>G73*H73</f>
    </nc>
  </rcc>
  <rcc rId="7069" sId="2">
    <nc r="K76">
      <f>G76*H76</f>
    </nc>
  </rcc>
  <rcc rId="7070" sId="2">
    <nc r="K77">
      <f>G77*H77</f>
    </nc>
  </rcc>
  <rcc rId="7071" sId="2">
    <nc r="K78">
      <f>G78*H78</f>
    </nc>
  </rcc>
  <rcc rId="7072" sId="2">
    <nc r="K79">
      <f>G79*H79</f>
    </nc>
  </rcc>
  <rcc rId="7073" sId="2">
    <nc r="K80">
      <f>G80*H80</f>
    </nc>
  </rcc>
  <rcc rId="7074" sId="2">
    <nc r="K81">
      <f>G81*H81</f>
    </nc>
  </rcc>
  <rcc rId="7075" sId="2">
    <nc r="K82">
      <f>G82*H82</f>
    </nc>
  </rcc>
  <rcc rId="7076" sId="2">
    <nc r="K83">
      <f>G83*H83</f>
    </nc>
  </rcc>
  <rcc rId="7077" sId="2">
    <nc r="K84">
      <f>G84*H84</f>
    </nc>
  </rcc>
  <rcc rId="7078" sId="2">
    <nc r="K85">
      <f>G85*H85</f>
    </nc>
  </rcc>
  <rcc rId="7079" sId="2">
    <nc r="K87">
      <f>G87*H87</f>
    </nc>
  </rcc>
  <rcc rId="7080" sId="2">
    <nc r="K88">
      <f>G88*H88</f>
    </nc>
  </rcc>
  <rcc rId="7081" sId="2">
    <nc r="K90">
      <f>G90*H90</f>
    </nc>
  </rcc>
  <rcc rId="7082" sId="2">
    <nc r="K91">
      <f>G91*H91</f>
    </nc>
  </rcc>
  <rcc rId="7083" sId="2">
    <nc r="K89">
      <f>G89*H89</f>
    </nc>
  </rcc>
  <rcc rId="7084" sId="2">
    <nc r="K8">
      <f>G8*H8</f>
    </nc>
  </rcc>
  <rcc rId="7085" sId="2">
    <nc r="K9">
      <f>G9*H9</f>
    </nc>
  </rcc>
  <rcc rId="7086" sId="2">
    <nc r="K10">
      <f>G10*H10</f>
    </nc>
  </rcc>
  <rcc rId="7087" sId="2">
    <nc r="K11">
      <f>G11*H11</f>
    </nc>
  </rcc>
  <rcc rId="7088" sId="2">
    <nc r="K7">
      <f>G7*H7</f>
    </nc>
  </rcc>
  <rcc rId="7089" sId="2">
    <nc r="K95">
      <f>G95*H95</f>
    </nc>
  </rcc>
  <rcc rId="7090" sId="2">
    <nc r="K96">
      <f>G96*H96</f>
    </nc>
  </rcc>
  <rrc rId="7091" sId="2" ref="K1:K1048576" action="deleteCol">
    <rfmt sheetId="2" xfDxf="1" sqref="K1:K1048576" start="0" length="0">
      <dxf>
        <font>
          <sz val="10"/>
          <color auto="1"/>
          <name val="Arial"/>
          <scheme val="none"/>
        </font>
        <fill>
          <patternFill patternType="solid">
            <bgColor theme="0"/>
          </patternFill>
        </fill>
      </dxf>
    </rfmt>
    <rcc rId="0" sId="2">
      <nc r="K13">
        <f>G13*H13</f>
      </nc>
    </rcc>
    <rcc rId="0" sId="2">
      <nc r="K12">
        <f>G12*H12</f>
      </nc>
    </rcc>
    <rcc rId="0" sId="2">
      <nc r="K14">
        <f>G14*H14</f>
      </nc>
    </rcc>
    <rcc rId="0" sId="2">
      <nc r="K15">
        <f>G15*H15</f>
      </nc>
    </rcc>
    <rcc rId="0" sId="2">
      <nc r="K18">
        <f>G18*H18</f>
      </nc>
    </rcc>
    <rcc rId="0" sId="2">
      <nc r="K19">
        <f>G19*H19</f>
      </nc>
    </rcc>
    <rcc rId="0" sId="2">
      <nc r="K27">
        <f>G27*H27</f>
      </nc>
    </rcc>
    <rcc rId="0" sId="2">
      <nc r="K28">
        <f>G28*H28</f>
      </nc>
    </rcc>
    <rcc rId="0" sId="2">
      <nc r="K36">
        <f>G36*H36</f>
      </nc>
    </rcc>
    <rcc rId="0" sId="2">
      <nc r="K16">
        <f>G16*H16</f>
      </nc>
    </rcc>
    <rcc rId="0" sId="2">
      <nc r="K17">
        <f>G17*H17</f>
      </nc>
    </rcc>
    <rcc rId="0" sId="2">
      <nc r="K20">
        <f>G20*H20</f>
      </nc>
    </rcc>
    <rcc rId="0" sId="2">
      <nc r="K21">
        <f>G21*H21</f>
      </nc>
    </rcc>
    <rcc rId="0" sId="2">
      <nc r="K22">
        <f>G22*H22</f>
      </nc>
    </rcc>
    <rcc rId="0" sId="2">
      <nc r="K23">
        <f>G23*H23</f>
      </nc>
    </rcc>
    <rcc rId="0" sId="2">
      <nc r="K24">
        <f>G24*H24</f>
      </nc>
    </rcc>
    <rcc rId="0" sId="2">
      <nc r="K25">
        <f>G25*H25</f>
      </nc>
    </rcc>
    <rcc rId="0" sId="2">
      <nc r="K26">
        <f>G26*H26</f>
      </nc>
    </rcc>
    <rcc rId="0" sId="2">
      <nc r="K29">
        <f>G29*H29</f>
      </nc>
    </rcc>
    <rcc rId="0" sId="2">
      <nc r="K30">
        <f>G30*H30</f>
      </nc>
    </rcc>
    <rcc rId="0" sId="2">
      <nc r="K31">
        <f>G31*H31</f>
      </nc>
    </rcc>
    <rcc rId="0" sId="2">
      <nc r="K32">
        <f>G32*H32</f>
      </nc>
    </rcc>
    <rcc rId="0" sId="2">
      <nc r="K33">
        <f>G33*H33</f>
      </nc>
    </rcc>
    <rcc rId="0" sId="2">
      <nc r="K34">
        <f>G34*H34</f>
      </nc>
    </rcc>
    <rcc rId="0" sId="2">
      <nc r="K35">
        <f>G35*H35</f>
      </nc>
    </rcc>
    <rcc rId="0" sId="2">
      <nc r="K38">
        <f>G38*H38</f>
      </nc>
    </rcc>
    <rcc rId="0" sId="2">
      <nc r="K39">
        <f>G39*H39</f>
      </nc>
    </rcc>
    <rcc rId="0" sId="2">
      <nc r="K40">
        <f>G40*H40</f>
      </nc>
    </rcc>
    <rcc rId="0" sId="2">
      <nc r="K41">
        <f>G41*H41</f>
      </nc>
    </rcc>
    <rcc rId="0" sId="2">
      <nc r="K55">
        <f>G55*H55</f>
      </nc>
    </rcc>
    <rcc rId="0" sId="2">
      <nc r="K52">
        <f>G52*H52</f>
      </nc>
    </rcc>
    <rcc rId="0" sId="2">
      <nc r="K37">
        <f>G37*H37</f>
      </nc>
    </rcc>
    <rcc rId="0" sId="2">
      <nc r="K53">
        <f>G53*H53</f>
      </nc>
    </rcc>
    <rcc rId="0" sId="2">
      <nc r="K54">
        <f>G54*H54</f>
      </nc>
    </rcc>
    <rcc rId="0" sId="2">
      <nc r="K56">
        <f>G56*H56</f>
      </nc>
    </rcc>
    <rcc rId="0" sId="2">
      <nc r="K57">
        <f>G57*H57</f>
      </nc>
    </rcc>
    <rcc rId="0" sId="2">
      <nc r="K58">
        <f>G58*H58</f>
      </nc>
    </rcc>
    <rcc rId="0" sId="2">
      <nc r="K59">
        <f>G59*H59</f>
      </nc>
    </rcc>
    <rcc rId="0" sId="2">
      <nc r="K44">
        <f>G44*H44</f>
      </nc>
    </rcc>
    <rcc rId="0" sId="2">
      <nc r="K61">
        <f>G61*H61</f>
      </nc>
    </rcc>
    <rcc rId="0" sId="2">
      <nc r="K62">
        <f>G62*H62</f>
      </nc>
    </rcc>
    <rcc rId="0" sId="2">
      <nc r="K63">
        <f>G63*H63</f>
      </nc>
    </rcc>
    <rcc rId="0" sId="2">
      <nc r="K64">
        <f>G64*H64</f>
      </nc>
    </rcc>
    <rcc rId="0" sId="2">
      <nc r="K65">
        <f>G65*H65</f>
      </nc>
    </rcc>
    <rcc rId="0" sId="2">
      <nc r="K68">
        <f>G68*H68</f>
      </nc>
    </rcc>
    <rcc rId="0" sId="2">
      <nc r="K69">
        <f>G69*H69</f>
      </nc>
    </rcc>
    <rcc rId="0" sId="2">
      <nc r="K70">
        <f>G70*H70</f>
      </nc>
    </rcc>
    <rcc rId="0" sId="2">
      <nc r="K71">
        <f>G71*H71</f>
      </nc>
    </rcc>
    <rcc rId="0" sId="2">
      <nc r="K72">
        <f>G72*H72</f>
      </nc>
    </rcc>
    <rcc rId="0" sId="2">
      <nc r="K51">
        <f>G51*H51</f>
      </nc>
    </rcc>
    <rcc rId="0" sId="2">
      <nc r="K60">
        <f>G60*H60</f>
      </nc>
    </rcc>
    <rcc rId="0" sId="2">
      <nc r="K50">
        <f>G50*H50</f>
      </nc>
    </rcc>
    <rcc rId="0" sId="2">
      <nc r="K43">
        <f>G43*H43</f>
      </nc>
    </rcc>
    <rcc rId="0" sId="2">
      <nc r="K45">
        <f>G45*H45</f>
      </nc>
    </rcc>
    <rcc rId="0" sId="2">
      <nc r="K46">
        <f>G46*H46</f>
      </nc>
    </rcc>
    <rcc rId="0" sId="2">
      <nc r="K47">
        <f>G47*H47</f>
      </nc>
    </rcc>
    <rcc rId="0" sId="2">
      <nc r="K48">
        <f>G48*H48</f>
      </nc>
    </rcc>
    <rcc rId="0" sId="2">
      <nc r="K49">
        <f>G49*H49</f>
      </nc>
    </rcc>
    <rcc rId="0" sId="2">
      <nc r="K86">
        <f>G86*H86</f>
      </nc>
    </rcc>
    <rcc rId="0" sId="2">
      <nc r="K97">
        <f>G97*H97</f>
      </nc>
    </rcc>
    <rcc rId="0" sId="2">
      <nc r="K92">
        <f>G92*H92</f>
      </nc>
    </rcc>
    <rcc rId="0" sId="2">
      <nc r="K67">
        <f>G67*H67</f>
      </nc>
    </rcc>
    <rcc rId="0" sId="2">
      <nc r="K66">
        <f>G66*H66</f>
      </nc>
    </rcc>
    <rcc rId="0" sId="2">
      <nc r="K93">
        <f>G93*H93</f>
      </nc>
    </rcc>
    <rcc rId="0" sId="2">
      <nc r="K94">
        <f>G94*H94</f>
      </nc>
    </rcc>
    <rcc rId="0" sId="2">
      <nc r="K98">
        <f>G98*H98</f>
      </nc>
    </rcc>
    <rcc rId="0" sId="2">
      <nc r="K74">
        <f>G74*H74</f>
      </nc>
    </rcc>
    <rcc rId="0" sId="2">
      <nc r="K75">
        <f>G75*H75</f>
      </nc>
    </rcc>
    <rcc rId="0" sId="2">
      <nc r="K73">
        <f>G73*H73</f>
      </nc>
    </rcc>
    <rcc rId="0" sId="2">
      <nc r="K76">
        <f>G76*H76</f>
      </nc>
    </rcc>
    <rcc rId="0" sId="2">
      <nc r="K77">
        <f>G77*H77</f>
      </nc>
    </rcc>
    <rcc rId="0" sId="2">
      <nc r="K78">
        <f>G78*H78</f>
      </nc>
    </rcc>
    <rcc rId="0" sId="2">
      <nc r="K79">
        <f>G79*H79</f>
      </nc>
    </rcc>
    <rcc rId="0" sId="2">
      <nc r="K80">
        <f>G80*H80</f>
      </nc>
    </rcc>
    <rcc rId="0" sId="2">
      <nc r="K81">
        <f>G81*H81</f>
      </nc>
    </rcc>
    <rcc rId="0" sId="2">
      <nc r="K82">
        <f>G82*H82</f>
      </nc>
    </rcc>
    <rcc rId="0" sId="2">
      <nc r="K83">
        <f>G83*H83</f>
      </nc>
    </rcc>
    <rcc rId="0" sId="2">
      <nc r="K84">
        <f>G84*H84</f>
      </nc>
    </rcc>
    <rcc rId="0" sId="2">
      <nc r="K85">
        <f>G85*H85</f>
      </nc>
    </rcc>
    <rcc rId="0" sId="2">
      <nc r="K87">
        <f>G87*H87</f>
      </nc>
    </rcc>
    <rcc rId="0" sId="2">
      <nc r="K88">
        <f>G88*H88</f>
      </nc>
    </rcc>
    <rcc rId="0" sId="2">
      <nc r="K90">
        <f>G90*H90</f>
      </nc>
    </rcc>
    <rcc rId="0" sId="2">
      <nc r="K91">
        <f>G91*H91</f>
      </nc>
    </rcc>
    <rcc rId="0" sId="2">
      <nc r="K89">
        <f>G89*H89</f>
      </nc>
    </rcc>
    <rcc rId="0" sId="2">
      <nc r="K8">
        <f>G8*H8</f>
      </nc>
    </rcc>
    <rcc rId="0" sId="2">
      <nc r="K9">
        <f>G9*H9</f>
      </nc>
    </rcc>
    <rcc rId="0" sId="2">
      <nc r="K10">
        <f>G10*H10</f>
      </nc>
    </rcc>
    <rcc rId="0" sId="2">
      <nc r="K11">
        <f>G11*H11</f>
      </nc>
    </rcc>
    <rcc rId="0" sId="2">
      <nc r="K7">
        <f>G7*H7</f>
      </nc>
    </rcc>
    <rcc rId="0" sId="2">
      <nc r="K95">
        <f>G95*H95</f>
      </nc>
    </rcc>
    <rcc rId="0" sId="2">
      <nc r="K96">
        <f>G96*H96</f>
      </nc>
    </rcc>
    <rfmt sheetId="2" sqref="K42" start="0" length="0">
      <dxf>
        <font>
          <sz val="11"/>
          <color theme="1"/>
          <name val="Calibri"/>
          <scheme val="minor"/>
        </font>
        <fill>
          <patternFill patternType="none">
            <bgColor indexed="65"/>
          </patternFill>
        </fill>
      </dxf>
    </rfmt>
    <rfmt sheetId="2" sqref="K99" start="0" length="0">
      <dxf>
        <font>
          <sz val="11"/>
          <color theme="1"/>
          <name val="Calibri"/>
          <scheme val="minor"/>
        </font>
        <fill>
          <patternFill patternType="none">
            <bgColor indexed="65"/>
          </patternFill>
        </fill>
      </dxf>
    </rfmt>
    <rfmt sheetId="2" sqref="K100" start="0" length="0">
      <dxf>
        <font>
          <sz val="11"/>
          <color theme="1"/>
          <name val="Calibri"/>
          <scheme val="minor"/>
        </font>
        <fill>
          <patternFill patternType="none">
            <bgColor indexed="65"/>
          </patternFill>
        </fill>
      </dxf>
    </rfmt>
    <rfmt sheetId="2" sqref="K101" start="0" length="0">
      <dxf>
        <font>
          <sz val="11"/>
          <color theme="1"/>
          <name val="Calibri"/>
          <scheme val="minor"/>
        </font>
        <fill>
          <patternFill patternType="none">
            <bgColor indexed="65"/>
          </patternFill>
        </fill>
      </dxf>
    </rfmt>
    <rfmt sheetId="2" sqref="K102" start="0" length="0">
      <dxf>
        <font>
          <sz val="11"/>
          <color theme="1"/>
          <name val="Calibri"/>
          <scheme val="minor"/>
        </font>
        <fill>
          <patternFill patternType="none">
            <bgColor indexed="65"/>
          </patternFill>
        </fill>
      </dxf>
    </rfmt>
    <rfmt sheetId="2" sqref="K103" start="0" length="0">
      <dxf>
        <font>
          <sz val="11"/>
          <color theme="1"/>
          <name val="Calibri"/>
          <scheme val="minor"/>
        </font>
        <fill>
          <patternFill patternType="none">
            <bgColor indexed="65"/>
          </patternFill>
        </fill>
      </dxf>
    </rfmt>
  </rr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92" sId="2">
    <oc r="I1" t="inlineStr">
      <is>
        <t>Приложение №</t>
      </is>
    </oc>
    <nc r="I1" t="inlineStr">
      <is>
        <t>Приложение №5</t>
      </is>
    </nc>
  </rcc>
  <rcc rId="7093" sId="2">
    <oc r="I2" t="inlineStr">
      <is>
        <t>к запросу котировок цен №</t>
      </is>
    </oc>
    <nc r="I2" t="inlineStr">
      <is>
        <t>к запросу котировок цен №003ТВРЗ/2023</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printerSettings" Target="../printerSettings/printerSettings29.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printerSettings" Target="../printerSettings/printerSettings28.bin"/><Relationship Id="rId17" Type="http://schemas.microsoft.com/office/2006/relationships/wsSortMap" Target="wsSortMap1.xml"/><Relationship Id="rId2" Type="http://schemas.openxmlformats.org/officeDocument/2006/relationships/printerSettings" Target="../printerSettings/printerSettings18.bin"/><Relationship Id="rId16" Type="http://schemas.openxmlformats.org/officeDocument/2006/relationships/printerSettings" Target="../printerSettings/printerSettings32.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printerSettings" Target="../printerSettings/printerSettings27.bin"/><Relationship Id="rId5" Type="http://schemas.openxmlformats.org/officeDocument/2006/relationships/printerSettings" Target="../printerSettings/printerSettings21.bin"/><Relationship Id="rId15" Type="http://schemas.openxmlformats.org/officeDocument/2006/relationships/printerSettings" Target="../printerSettings/printerSettings3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 Id="rId14"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0.bin"/><Relationship Id="rId13" Type="http://schemas.openxmlformats.org/officeDocument/2006/relationships/printerSettings" Target="../printerSettings/printerSettings45.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12" Type="http://schemas.openxmlformats.org/officeDocument/2006/relationships/printerSettings" Target="../printerSettings/printerSettings44.bin"/><Relationship Id="rId2" Type="http://schemas.openxmlformats.org/officeDocument/2006/relationships/printerSettings" Target="../printerSettings/printerSettings34.bin"/><Relationship Id="rId16" Type="http://schemas.openxmlformats.org/officeDocument/2006/relationships/printerSettings" Target="../printerSettings/printerSettings48.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5" Type="http://schemas.openxmlformats.org/officeDocument/2006/relationships/printerSettings" Target="../printerSettings/printerSettings37.bin"/><Relationship Id="rId15" Type="http://schemas.openxmlformats.org/officeDocument/2006/relationships/printerSettings" Target="../printerSettings/printerSettings47.bin"/><Relationship Id="rId10" Type="http://schemas.openxmlformats.org/officeDocument/2006/relationships/printerSettings" Target="../printerSettings/printerSettings42.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 Id="rId1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5"/>
  <sheetViews>
    <sheetView view="pageBreakPreview" zoomScaleNormal="115" zoomScaleSheetLayoutView="100" workbookViewId="0">
      <pane ySplit="7" topLeftCell="A224" activePane="bottomLeft" state="frozen"/>
      <selection pane="bottomLeft" activeCell="M229" sqref="M229"/>
    </sheetView>
  </sheetViews>
  <sheetFormatPr defaultColWidth="8.85546875" defaultRowHeight="12.75" x14ac:dyDescent="0.2"/>
  <cols>
    <col min="1" max="1" width="3.7109375" style="7" customWidth="1"/>
    <col min="2" max="2" width="23.85546875" style="10" customWidth="1"/>
    <col min="3" max="3" width="7.28515625" style="9" customWidth="1"/>
    <col min="4" max="4" width="9.5703125" style="3" customWidth="1"/>
    <col min="5" max="5" width="7.5703125" style="3" bestFit="1" customWidth="1"/>
    <col min="6" max="6" width="4.5703125" style="3" customWidth="1"/>
    <col min="7" max="7" width="9.28515625" style="37" customWidth="1"/>
    <col min="8" max="8" width="8.5703125" style="37" customWidth="1"/>
    <col min="9" max="9" width="12.7109375" style="38" bestFit="1" customWidth="1"/>
    <col min="10" max="10" width="12.85546875" style="38" customWidth="1"/>
    <col min="11" max="16384" width="8.85546875" style="3"/>
  </cols>
  <sheetData>
    <row r="2" spans="1:10" x14ac:dyDescent="0.2">
      <c r="I2" s="38" t="s">
        <v>364</v>
      </c>
    </row>
    <row r="3" spans="1:10" x14ac:dyDescent="0.2">
      <c r="H3" s="37" t="s">
        <v>365</v>
      </c>
      <c r="I3" s="38" t="s">
        <v>368</v>
      </c>
    </row>
    <row r="4" spans="1:10" x14ac:dyDescent="0.2">
      <c r="A4" s="136" t="s">
        <v>370</v>
      </c>
      <c r="B4" s="136"/>
      <c r="H4" s="37" t="s">
        <v>366</v>
      </c>
      <c r="I4" s="38" t="s">
        <v>367</v>
      </c>
    </row>
    <row r="5" spans="1:10" ht="19.5" customHeight="1" x14ac:dyDescent="0.25">
      <c r="A5" s="1"/>
      <c r="B5" s="135" t="s">
        <v>369</v>
      </c>
      <c r="C5" s="135"/>
      <c r="D5" s="135"/>
      <c r="E5" s="135"/>
      <c r="F5" s="135"/>
      <c r="G5" s="135"/>
      <c r="H5" s="135"/>
      <c r="I5" s="135"/>
      <c r="J5" s="135"/>
    </row>
    <row r="6" spans="1:10" ht="18" customHeight="1" x14ac:dyDescent="0.2">
      <c r="A6" s="1"/>
      <c r="B6" s="49"/>
      <c r="C6" s="8"/>
      <c r="D6" s="2"/>
      <c r="E6" s="2"/>
      <c r="F6" s="2"/>
      <c r="G6" s="32"/>
      <c r="H6" s="134"/>
      <c r="I6" s="134"/>
      <c r="J6" s="134"/>
    </row>
    <row r="7" spans="1:10" ht="48" x14ac:dyDescent="0.2">
      <c r="A7" s="11" t="s">
        <v>0</v>
      </c>
      <c r="B7" s="12" t="s">
        <v>1</v>
      </c>
      <c r="C7" s="12" t="s">
        <v>2</v>
      </c>
      <c r="D7" s="27" t="s">
        <v>3</v>
      </c>
      <c r="E7" s="27" t="s">
        <v>4</v>
      </c>
      <c r="F7" s="12" t="s">
        <v>5</v>
      </c>
      <c r="G7" s="12" t="s">
        <v>6</v>
      </c>
      <c r="H7" s="12" t="s">
        <v>7</v>
      </c>
      <c r="I7" s="13" t="s">
        <v>8</v>
      </c>
      <c r="J7" s="13" t="s">
        <v>9</v>
      </c>
    </row>
    <row r="8" spans="1:10" x14ac:dyDescent="0.2">
      <c r="A8" s="14">
        <v>1</v>
      </c>
      <c r="B8" s="15">
        <v>2</v>
      </c>
      <c r="C8" s="16">
        <v>3</v>
      </c>
      <c r="D8" s="16">
        <v>4</v>
      </c>
      <c r="E8" s="16">
        <v>5</v>
      </c>
      <c r="F8" s="16">
        <v>6</v>
      </c>
      <c r="G8" s="16">
        <v>7</v>
      </c>
      <c r="H8" s="16">
        <v>8</v>
      </c>
      <c r="I8" s="16">
        <v>9</v>
      </c>
      <c r="J8" s="16">
        <v>10</v>
      </c>
    </row>
    <row r="9" spans="1:10" ht="24" x14ac:dyDescent="0.2">
      <c r="A9" s="17">
        <v>1</v>
      </c>
      <c r="B9" s="57" t="s">
        <v>80</v>
      </c>
      <c r="C9" s="17" t="s">
        <v>81</v>
      </c>
      <c r="D9" s="19"/>
      <c r="E9" s="23" t="s">
        <v>82</v>
      </c>
      <c r="F9" s="24" t="s">
        <v>14</v>
      </c>
      <c r="G9" s="58">
        <v>260</v>
      </c>
      <c r="H9" s="44">
        <v>86.65</v>
      </c>
      <c r="I9" s="34">
        <f t="shared" ref="I9:I30" si="0">G9*H9</f>
        <v>22529</v>
      </c>
      <c r="J9" s="34">
        <f t="shared" ref="J9:J71" si="1">I9*1.18</f>
        <v>26584.219999999998</v>
      </c>
    </row>
    <row r="10" spans="1:10" ht="24" x14ac:dyDescent="0.2">
      <c r="A10" s="17">
        <v>2</v>
      </c>
      <c r="B10" s="57" t="s">
        <v>80</v>
      </c>
      <c r="C10" s="17" t="s">
        <v>83</v>
      </c>
      <c r="D10" s="19"/>
      <c r="E10" s="23" t="s">
        <v>84</v>
      </c>
      <c r="F10" s="24" t="s">
        <v>14</v>
      </c>
      <c r="G10" s="58">
        <v>72</v>
      </c>
      <c r="H10" s="44">
        <v>86.65</v>
      </c>
      <c r="I10" s="34">
        <f t="shared" si="0"/>
        <v>6238.8</v>
      </c>
      <c r="J10" s="34">
        <f t="shared" si="1"/>
        <v>7361.7839999999997</v>
      </c>
    </row>
    <row r="11" spans="1:10" s="4" customFormat="1" ht="24" x14ac:dyDescent="0.3">
      <c r="A11" s="17">
        <v>3</v>
      </c>
      <c r="B11" s="57" t="s">
        <v>85</v>
      </c>
      <c r="C11" s="17"/>
      <c r="D11" s="19"/>
      <c r="E11" s="23"/>
      <c r="F11" s="24" t="s">
        <v>14</v>
      </c>
      <c r="G11" s="58">
        <v>40</v>
      </c>
      <c r="H11" s="44">
        <v>179000</v>
      </c>
      <c r="I11" s="34">
        <f t="shared" si="0"/>
        <v>7160000</v>
      </c>
      <c r="J11" s="34">
        <f t="shared" si="1"/>
        <v>8448800</v>
      </c>
    </row>
    <row r="12" spans="1:10" s="5" customFormat="1" ht="24" x14ac:dyDescent="0.25">
      <c r="A12" s="17">
        <v>4</v>
      </c>
      <c r="B12" s="57" t="s">
        <v>88</v>
      </c>
      <c r="C12" s="17" t="s">
        <v>89</v>
      </c>
      <c r="D12" s="19"/>
      <c r="E12" s="23" t="s">
        <v>90</v>
      </c>
      <c r="F12" s="24" t="s">
        <v>14</v>
      </c>
      <c r="G12" s="58">
        <v>140</v>
      </c>
      <c r="H12" s="44">
        <v>21357</v>
      </c>
      <c r="I12" s="34">
        <f t="shared" si="0"/>
        <v>2989980</v>
      </c>
      <c r="J12" s="34">
        <f t="shared" si="1"/>
        <v>3528176.4</v>
      </c>
    </row>
    <row r="13" spans="1:10" s="5" customFormat="1" ht="24" x14ac:dyDescent="0.25">
      <c r="A13" s="17">
        <v>5</v>
      </c>
      <c r="B13" s="57" t="s">
        <v>86</v>
      </c>
      <c r="C13" s="17" t="s">
        <v>87</v>
      </c>
      <c r="D13" s="19"/>
      <c r="E13" s="53"/>
      <c r="F13" s="24" t="s">
        <v>14</v>
      </c>
      <c r="G13" s="58">
        <v>24</v>
      </c>
      <c r="H13" s="44">
        <v>3661.2</v>
      </c>
      <c r="I13" s="34">
        <f t="shared" si="0"/>
        <v>87868.799999999988</v>
      </c>
      <c r="J13" s="34">
        <f t="shared" si="1"/>
        <v>103685.18399999998</v>
      </c>
    </row>
    <row r="14" spans="1:10" ht="36" x14ac:dyDescent="0.2">
      <c r="A14" s="17">
        <v>6</v>
      </c>
      <c r="B14" s="57" t="s">
        <v>94</v>
      </c>
      <c r="C14" s="17"/>
      <c r="D14" s="19"/>
      <c r="E14" s="23" t="s">
        <v>329</v>
      </c>
      <c r="F14" s="24" t="s">
        <v>14</v>
      </c>
      <c r="G14" s="58">
        <v>180</v>
      </c>
      <c r="H14" s="44">
        <v>160.55000000000001</v>
      </c>
      <c r="I14" s="34">
        <f t="shared" si="0"/>
        <v>28899.000000000004</v>
      </c>
      <c r="J14" s="34">
        <f t="shared" si="1"/>
        <v>34100.82</v>
      </c>
    </row>
    <row r="15" spans="1:10" ht="24" x14ac:dyDescent="0.2">
      <c r="A15" s="17">
        <v>7</v>
      </c>
      <c r="B15" s="57" t="s">
        <v>95</v>
      </c>
      <c r="C15" s="17"/>
      <c r="D15" s="19"/>
      <c r="E15" s="23" t="s">
        <v>329</v>
      </c>
      <c r="F15" s="24" t="s">
        <v>14</v>
      </c>
      <c r="G15" s="58">
        <v>275</v>
      </c>
      <c r="H15" s="44">
        <v>75.98</v>
      </c>
      <c r="I15" s="34">
        <f t="shared" si="0"/>
        <v>20894.5</v>
      </c>
      <c r="J15" s="34">
        <f t="shared" si="1"/>
        <v>24655.51</v>
      </c>
    </row>
    <row r="16" spans="1:10" ht="24" x14ac:dyDescent="0.2">
      <c r="A16" s="17">
        <v>8</v>
      </c>
      <c r="B16" s="47" t="s">
        <v>98</v>
      </c>
      <c r="C16" s="17" t="s">
        <v>100</v>
      </c>
      <c r="D16" s="17"/>
      <c r="E16" s="53"/>
      <c r="F16" s="24" t="s">
        <v>14</v>
      </c>
      <c r="G16" s="35">
        <v>750</v>
      </c>
      <c r="H16" s="33">
        <v>1075.45</v>
      </c>
      <c r="I16" s="34">
        <f t="shared" si="0"/>
        <v>806587.5</v>
      </c>
      <c r="J16" s="34">
        <f t="shared" si="1"/>
        <v>951773.25</v>
      </c>
    </row>
    <row r="17" spans="1:10" ht="24" x14ac:dyDescent="0.2">
      <c r="A17" s="17">
        <v>9</v>
      </c>
      <c r="B17" s="57" t="s">
        <v>101</v>
      </c>
      <c r="C17" s="17" t="s">
        <v>102</v>
      </c>
      <c r="D17" s="19"/>
      <c r="E17" s="23"/>
      <c r="F17" s="24" t="s">
        <v>14</v>
      </c>
      <c r="G17" s="58">
        <v>100</v>
      </c>
      <c r="H17" s="44">
        <v>1840</v>
      </c>
      <c r="I17" s="34">
        <f t="shared" si="0"/>
        <v>184000</v>
      </c>
      <c r="J17" s="34">
        <f t="shared" si="1"/>
        <v>217120</v>
      </c>
    </row>
    <row r="18" spans="1:10" x14ac:dyDescent="0.2">
      <c r="A18" s="17">
        <v>10</v>
      </c>
      <c r="B18" s="57" t="s">
        <v>103</v>
      </c>
      <c r="C18" s="17" t="s">
        <v>104</v>
      </c>
      <c r="D18" s="19"/>
      <c r="E18" s="23"/>
      <c r="F18" s="24" t="s">
        <v>14</v>
      </c>
      <c r="G18" s="58">
        <v>100</v>
      </c>
      <c r="H18" s="44">
        <v>350</v>
      </c>
      <c r="I18" s="34">
        <f t="shared" si="0"/>
        <v>35000</v>
      </c>
      <c r="J18" s="34">
        <f t="shared" si="1"/>
        <v>41300</v>
      </c>
    </row>
    <row r="19" spans="1:10" x14ac:dyDescent="0.2">
      <c r="A19" s="17">
        <v>11</v>
      </c>
      <c r="B19" s="57" t="s">
        <v>103</v>
      </c>
      <c r="C19" s="17" t="s">
        <v>105</v>
      </c>
      <c r="D19" s="19"/>
      <c r="E19" s="23"/>
      <c r="F19" s="24" t="s">
        <v>14</v>
      </c>
      <c r="G19" s="58">
        <v>50</v>
      </c>
      <c r="H19" s="44">
        <v>60</v>
      </c>
      <c r="I19" s="34">
        <f t="shared" si="0"/>
        <v>3000</v>
      </c>
      <c r="J19" s="34">
        <f t="shared" si="1"/>
        <v>3540</v>
      </c>
    </row>
    <row r="20" spans="1:10" ht="24" x14ac:dyDescent="0.2">
      <c r="A20" s="17">
        <v>12</v>
      </c>
      <c r="B20" s="18" t="s">
        <v>32</v>
      </c>
      <c r="C20" s="20"/>
      <c r="D20" s="20" t="s">
        <v>324</v>
      </c>
      <c r="E20" s="23"/>
      <c r="F20" s="19" t="s">
        <v>14</v>
      </c>
      <c r="G20" s="33">
        <v>10</v>
      </c>
      <c r="H20" s="33">
        <v>287</v>
      </c>
      <c r="I20" s="34">
        <f t="shared" si="0"/>
        <v>2870</v>
      </c>
      <c r="J20" s="34">
        <f t="shared" si="1"/>
        <v>3386.6</v>
      </c>
    </row>
    <row r="21" spans="1:10" ht="24" x14ac:dyDescent="0.2">
      <c r="A21" s="17">
        <v>13</v>
      </c>
      <c r="B21" s="18" t="s">
        <v>33</v>
      </c>
      <c r="C21" s="20"/>
      <c r="D21" s="20" t="s">
        <v>324</v>
      </c>
      <c r="E21" s="23"/>
      <c r="F21" s="19" t="s">
        <v>14</v>
      </c>
      <c r="G21" s="33">
        <v>13</v>
      </c>
      <c r="H21" s="33">
        <v>1002.07</v>
      </c>
      <c r="I21" s="34">
        <f t="shared" si="0"/>
        <v>13026.91</v>
      </c>
      <c r="J21" s="34">
        <f t="shared" si="1"/>
        <v>15371.753799999999</v>
      </c>
    </row>
    <row r="22" spans="1:10" ht="24" x14ac:dyDescent="0.2">
      <c r="A22" s="17">
        <v>14</v>
      </c>
      <c r="B22" s="18" t="s">
        <v>31</v>
      </c>
      <c r="C22" s="20"/>
      <c r="D22" s="20" t="s">
        <v>324</v>
      </c>
      <c r="E22" s="23"/>
      <c r="F22" s="19" t="s">
        <v>14</v>
      </c>
      <c r="G22" s="33">
        <v>400</v>
      </c>
      <c r="H22" s="33">
        <v>8.5500000000000007</v>
      </c>
      <c r="I22" s="34">
        <f t="shared" si="0"/>
        <v>3420.0000000000005</v>
      </c>
      <c r="J22" s="34">
        <f t="shared" si="1"/>
        <v>4035.6000000000004</v>
      </c>
    </row>
    <row r="23" spans="1:10" x14ac:dyDescent="0.2">
      <c r="A23" s="17">
        <v>15</v>
      </c>
      <c r="B23" s="57" t="s">
        <v>109</v>
      </c>
      <c r="C23" s="17"/>
      <c r="D23" s="17"/>
      <c r="E23" s="23" t="s">
        <v>110</v>
      </c>
      <c r="F23" s="24" t="s">
        <v>55</v>
      </c>
      <c r="G23" s="35">
        <v>160</v>
      </c>
      <c r="H23" s="59">
        <v>25.72</v>
      </c>
      <c r="I23" s="34">
        <f t="shared" si="0"/>
        <v>4115.2</v>
      </c>
      <c r="J23" s="34">
        <f t="shared" si="1"/>
        <v>4855.9359999999997</v>
      </c>
    </row>
    <row r="24" spans="1:10" x14ac:dyDescent="0.2">
      <c r="A24" s="17">
        <v>16</v>
      </c>
      <c r="B24" s="18" t="s">
        <v>70</v>
      </c>
      <c r="C24" s="17"/>
      <c r="D24" s="22"/>
      <c r="E24" s="23">
        <v>3</v>
      </c>
      <c r="F24" s="19" t="s">
        <v>55</v>
      </c>
      <c r="G24" s="34">
        <v>500</v>
      </c>
      <c r="H24" s="34">
        <v>5.49</v>
      </c>
      <c r="I24" s="34">
        <f t="shared" si="0"/>
        <v>2745</v>
      </c>
      <c r="J24" s="34">
        <f t="shared" si="1"/>
        <v>3239.1</v>
      </c>
    </row>
    <row r="25" spans="1:10" ht="36" x14ac:dyDescent="0.2">
      <c r="A25" s="17">
        <v>17</v>
      </c>
      <c r="B25" s="57" t="s">
        <v>115</v>
      </c>
      <c r="C25" s="17" t="s">
        <v>116</v>
      </c>
      <c r="D25" s="19"/>
      <c r="E25" s="23"/>
      <c r="F25" s="24" t="s">
        <v>14</v>
      </c>
      <c r="G25" s="58">
        <v>50</v>
      </c>
      <c r="H25" s="59">
        <v>6.21</v>
      </c>
      <c r="I25" s="34">
        <f t="shared" si="0"/>
        <v>310.5</v>
      </c>
      <c r="J25" s="34">
        <f t="shared" si="1"/>
        <v>366.39</v>
      </c>
    </row>
    <row r="26" spans="1:10" s="6" customFormat="1" ht="36" x14ac:dyDescent="0.2">
      <c r="A26" s="17">
        <v>18</v>
      </c>
      <c r="B26" s="57" t="s">
        <v>117</v>
      </c>
      <c r="C26" s="17" t="s">
        <v>118</v>
      </c>
      <c r="D26" s="19"/>
      <c r="E26" s="23"/>
      <c r="F26" s="24" t="s">
        <v>14</v>
      </c>
      <c r="G26" s="58">
        <v>50</v>
      </c>
      <c r="H26" s="59">
        <v>35.700000000000003</v>
      </c>
      <c r="I26" s="34">
        <f t="shared" si="0"/>
        <v>1785.0000000000002</v>
      </c>
      <c r="J26" s="34">
        <f t="shared" si="1"/>
        <v>2106.3000000000002</v>
      </c>
    </row>
    <row r="27" spans="1:10" ht="36" x14ac:dyDescent="0.2">
      <c r="A27" s="17">
        <v>19</v>
      </c>
      <c r="B27" s="57" t="s">
        <v>119</v>
      </c>
      <c r="C27" s="17" t="s">
        <v>120</v>
      </c>
      <c r="D27" s="19"/>
      <c r="E27" s="23"/>
      <c r="F27" s="24" t="s">
        <v>14</v>
      </c>
      <c r="G27" s="58">
        <v>200</v>
      </c>
      <c r="H27" s="59">
        <v>7.9</v>
      </c>
      <c r="I27" s="34">
        <f t="shared" si="0"/>
        <v>1580</v>
      </c>
      <c r="J27" s="34">
        <f t="shared" si="1"/>
        <v>1864.3999999999999</v>
      </c>
    </row>
    <row r="28" spans="1:10" ht="36" x14ac:dyDescent="0.2">
      <c r="A28" s="17">
        <v>20</v>
      </c>
      <c r="B28" s="57" t="s">
        <v>121</v>
      </c>
      <c r="C28" s="17" t="s">
        <v>122</v>
      </c>
      <c r="D28" s="19"/>
      <c r="E28" s="23"/>
      <c r="F28" s="24" t="s">
        <v>14</v>
      </c>
      <c r="G28" s="58">
        <v>200</v>
      </c>
      <c r="H28" s="34">
        <v>17.64</v>
      </c>
      <c r="I28" s="34">
        <f t="shared" si="0"/>
        <v>3528</v>
      </c>
      <c r="J28" s="34">
        <f t="shared" si="1"/>
        <v>4163.04</v>
      </c>
    </row>
    <row r="29" spans="1:10" ht="24" x14ac:dyDescent="0.2">
      <c r="A29" s="17">
        <v>21</v>
      </c>
      <c r="B29" s="57" t="s">
        <v>123</v>
      </c>
      <c r="C29" s="17" t="s">
        <v>124</v>
      </c>
      <c r="D29" s="19"/>
      <c r="E29" s="23"/>
      <c r="F29" s="24" t="s">
        <v>14</v>
      </c>
      <c r="G29" s="58">
        <v>20</v>
      </c>
      <c r="H29" s="34">
        <v>343.22</v>
      </c>
      <c r="I29" s="34">
        <f t="shared" si="0"/>
        <v>6864.4000000000005</v>
      </c>
      <c r="J29" s="34">
        <f t="shared" si="1"/>
        <v>8099.9920000000002</v>
      </c>
    </row>
    <row r="30" spans="1:10" ht="36" x14ac:dyDescent="0.2">
      <c r="A30" s="17">
        <v>22</v>
      </c>
      <c r="B30" s="57" t="s">
        <v>125</v>
      </c>
      <c r="C30" s="17" t="s">
        <v>126</v>
      </c>
      <c r="D30" s="19"/>
      <c r="E30" s="23"/>
      <c r="F30" s="24" t="s">
        <v>14</v>
      </c>
      <c r="G30" s="58">
        <v>50</v>
      </c>
      <c r="H30" s="34">
        <v>24</v>
      </c>
      <c r="I30" s="34">
        <f t="shared" si="0"/>
        <v>1200</v>
      </c>
      <c r="J30" s="34">
        <f t="shared" si="1"/>
        <v>1416</v>
      </c>
    </row>
    <row r="31" spans="1:10" ht="48" x14ac:dyDescent="0.2">
      <c r="A31" s="17">
        <v>23</v>
      </c>
      <c r="B31" s="60" t="s">
        <v>37</v>
      </c>
      <c r="C31" s="33" t="s">
        <v>38</v>
      </c>
      <c r="D31" s="20"/>
      <c r="E31" s="23"/>
      <c r="F31" s="23" t="s">
        <v>36</v>
      </c>
      <c r="G31" s="33">
        <v>25</v>
      </c>
      <c r="H31" s="33">
        <v>362.3</v>
      </c>
      <c r="I31" s="34">
        <f>H31*G31</f>
        <v>9057.5</v>
      </c>
      <c r="J31" s="34">
        <f t="shared" si="1"/>
        <v>10687.849999999999</v>
      </c>
    </row>
    <row r="32" spans="1:10" x14ac:dyDescent="0.2">
      <c r="A32" s="17">
        <v>24</v>
      </c>
      <c r="B32" s="18" t="s">
        <v>23</v>
      </c>
      <c r="C32" s="17"/>
      <c r="D32" s="19"/>
      <c r="E32" s="23" t="s">
        <v>24</v>
      </c>
      <c r="F32" s="19" t="s">
        <v>14</v>
      </c>
      <c r="G32" s="34">
        <v>2024</v>
      </c>
      <c r="H32" s="33">
        <v>75.150000000000006</v>
      </c>
      <c r="I32" s="33">
        <f t="shared" ref="I32:I44" si="2">G32*H32</f>
        <v>152103.6</v>
      </c>
      <c r="J32" s="33">
        <f t="shared" si="1"/>
        <v>179482.24799999999</v>
      </c>
    </row>
    <row r="33" spans="1:10" ht="24" x14ac:dyDescent="0.2">
      <c r="A33" s="17">
        <v>25</v>
      </c>
      <c r="B33" s="25" t="s">
        <v>62</v>
      </c>
      <c r="C33" s="17" t="s">
        <v>63</v>
      </c>
      <c r="D33" s="22" t="s">
        <v>64</v>
      </c>
      <c r="E33" s="23">
        <v>20</v>
      </c>
      <c r="F33" s="19" t="s">
        <v>65</v>
      </c>
      <c r="G33" s="34">
        <v>3100</v>
      </c>
      <c r="H33" s="34">
        <v>21.8</v>
      </c>
      <c r="I33" s="34">
        <f t="shared" si="2"/>
        <v>67580</v>
      </c>
      <c r="J33" s="34">
        <f t="shared" si="1"/>
        <v>79744.399999999994</v>
      </c>
    </row>
    <row r="34" spans="1:10" ht="24" x14ac:dyDescent="0.2">
      <c r="A34" s="17">
        <v>26</v>
      </c>
      <c r="B34" s="25" t="s">
        <v>62</v>
      </c>
      <c r="C34" s="17" t="s">
        <v>63</v>
      </c>
      <c r="D34" s="22" t="s">
        <v>67</v>
      </c>
      <c r="E34" s="23">
        <v>15</v>
      </c>
      <c r="F34" s="19" t="s">
        <v>65</v>
      </c>
      <c r="G34" s="34">
        <v>2000</v>
      </c>
      <c r="H34" s="34">
        <v>16.05</v>
      </c>
      <c r="I34" s="34">
        <f t="shared" si="2"/>
        <v>32100</v>
      </c>
      <c r="J34" s="34">
        <f t="shared" si="1"/>
        <v>37878</v>
      </c>
    </row>
    <row r="35" spans="1:10" ht="24" x14ac:dyDescent="0.2">
      <c r="A35" s="17">
        <v>27</v>
      </c>
      <c r="B35" s="25" t="s">
        <v>62</v>
      </c>
      <c r="C35" s="17" t="s">
        <v>63</v>
      </c>
      <c r="D35" s="22" t="s">
        <v>66</v>
      </c>
      <c r="E35" s="23">
        <v>25</v>
      </c>
      <c r="F35" s="19" t="s">
        <v>65</v>
      </c>
      <c r="G35" s="34">
        <v>1500</v>
      </c>
      <c r="H35" s="34">
        <v>30.76</v>
      </c>
      <c r="I35" s="34">
        <f t="shared" si="2"/>
        <v>46140</v>
      </c>
      <c r="J35" s="34">
        <f t="shared" si="1"/>
        <v>54445.2</v>
      </c>
    </row>
    <row r="36" spans="1:10" ht="24" x14ac:dyDescent="0.2">
      <c r="A36" s="17">
        <v>28</v>
      </c>
      <c r="B36" s="57" t="s">
        <v>127</v>
      </c>
      <c r="C36" s="17" t="s">
        <v>128</v>
      </c>
      <c r="D36" s="19"/>
      <c r="E36" s="23"/>
      <c r="F36" s="24" t="s">
        <v>14</v>
      </c>
      <c r="G36" s="58">
        <v>50</v>
      </c>
      <c r="H36" s="44">
        <v>248.5</v>
      </c>
      <c r="I36" s="34">
        <f t="shared" si="2"/>
        <v>12425</v>
      </c>
      <c r="J36" s="34">
        <f t="shared" si="1"/>
        <v>14661.5</v>
      </c>
    </row>
    <row r="37" spans="1:10" ht="24" x14ac:dyDescent="0.2">
      <c r="A37" s="17">
        <v>29</v>
      </c>
      <c r="B37" s="57" t="s">
        <v>129</v>
      </c>
      <c r="C37" s="17" t="s">
        <v>130</v>
      </c>
      <c r="D37" s="19"/>
      <c r="E37" s="23"/>
      <c r="F37" s="24" t="s">
        <v>14</v>
      </c>
      <c r="G37" s="58">
        <v>15</v>
      </c>
      <c r="H37" s="44">
        <v>230.52</v>
      </c>
      <c r="I37" s="34">
        <f t="shared" si="2"/>
        <v>3457.8</v>
      </c>
      <c r="J37" s="34">
        <f t="shared" si="1"/>
        <v>4080.2040000000002</v>
      </c>
    </row>
    <row r="38" spans="1:10" ht="24" x14ac:dyDescent="0.2">
      <c r="A38" s="17">
        <v>30</v>
      </c>
      <c r="B38" s="57" t="s">
        <v>129</v>
      </c>
      <c r="C38" s="17" t="s">
        <v>131</v>
      </c>
      <c r="D38" s="19"/>
      <c r="E38" s="23"/>
      <c r="F38" s="24" t="s">
        <v>14</v>
      </c>
      <c r="G38" s="58">
        <v>15</v>
      </c>
      <c r="H38" s="44">
        <v>106.9</v>
      </c>
      <c r="I38" s="34">
        <f t="shared" si="2"/>
        <v>1603.5</v>
      </c>
      <c r="J38" s="34">
        <f t="shared" si="1"/>
        <v>1892.1299999999999</v>
      </c>
    </row>
    <row r="39" spans="1:10" ht="24" x14ac:dyDescent="0.2">
      <c r="A39" s="17">
        <v>31</v>
      </c>
      <c r="B39" s="57" t="s">
        <v>129</v>
      </c>
      <c r="C39" s="17" t="s">
        <v>132</v>
      </c>
      <c r="D39" s="19"/>
      <c r="E39" s="23"/>
      <c r="F39" s="24" t="s">
        <v>14</v>
      </c>
      <c r="G39" s="58">
        <v>30</v>
      </c>
      <c r="H39" s="44">
        <v>55.5</v>
      </c>
      <c r="I39" s="34">
        <f t="shared" si="2"/>
        <v>1665</v>
      </c>
      <c r="J39" s="34">
        <f t="shared" si="1"/>
        <v>1964.6999999999998</v>
      </c>
    </row>
    <row r="40" spans="1:10" x14ac:dyDescent="0.2">
      <c r="A40" s="17">
        <v>32</v>
      </c>
      <c r="B40" s="57" t="s">
        <v>135</v>
      </c>
      <c r="C40" s="17" t="s">
        <v>136</v>
      </c>
      <c r="D40" s="19"/>
      <c r="E40" s="23"/>
      <c r="F40" s="24" t="s">
        <v>14</v>
      </c>
      <c r="G40" s="58">
        <v>180</v>
      </c>
      <c r="H40" s="44">
        <v>49.1</v>
      </c>
      <c r="I40" s="34">
        <f t="shared" si="2"/>
        <v>8838</v>
      </c>
      <c r="J40" s="34">
        <f t="shared" si="1"/>
        <v>10428.84</v>
      </c>
    </row>
    <row r="41" spans="1:10" ht="24" x14ac:dyDescent="0.2">
      <c r="A41" s="17">
        <v>33</v>
      </c>
      <c r="B41" s="57" t="s">
        <v>137</v>
      </c>
      <c r="C41" s="17" t="s">
        <v>138</v>
      </c>
      <c r="D41" s="19"/>
      <c r="E41" s="23"/>
      <c r="F41" s="24" t="s">
        <v>14</v>
      </c>
      <c r="G41" s="58">
        <v>50</v>
      </c>
      <c r="H41" s="44">
        <v>23</v>
      </c>
      <c r="I41" s="34">
        <f t="shared" si="2"/>
        <v>1150</v>
      </c>
      <c r="J41" s="34">
        <f t="shared" si="1"/>
        <v>1357</v>
      </c>
    </row>
    <row r="42" spans="1:10" ht="96" x14ac:dyDescent="0.2">
      <c r="A42" s="17">
        <v>34</v>
      </c>
      <c r="B42" s="57" t="s">
        <v>26</v>
      </c>
      <c r="C42" s="61"/>
      <c r="D42" s="62" t="s">
        <v>332</v>
      </c>
      <c r="E42" s="63"/>
      <c r="F42" s="19" t="s">
        <v>14</v>
      </c>
      <c r="G42" s="34">
        <v>14</v>
      </c>
      <c r="H42" s="33">
        <v>283</v>
      </c>
      <c r="I42" s="34">
        <f t="shared" si="2"/>
        <v>3962</v>
      </c>
      <c r="J42" s="34">
        <f t="shared" si="1"/>
        <v>4675.16</v>
      </c>
    </row>
    <row r="43" spans="1:10" ht="36" x14ac:dyDescent="0.2">
      <c r="A43" s="17">
        <v>35</v>
      </c>
      <c r="B43" s="57" t="s">
        <v>139</v>
      </c>
      <c r="C43" s="17" t="s">
        <v>140</v>
      </c>
      <c r="D43" s="19"/>
      <c r="E43" s="23"/>
      <c r="F43" s="24" t="s">
        <v>14</v>
      </c>
      <c r="G43" s="35">
        <v>5</v>
      </c>
      <c r="H43" s="34">
        <v>1950</v>
      </c>
      <c r="I43" s="34">
        <f t="shared" si="2"/>
        <v>9750</v>
      </c>
      <c r="J43" s="34">
        <f t="shared" si="1"/>
        <v>11505</v>
      </c>
    </row>
    <row r="44" spans="1:10" ht="24" x14ac:dyDescent="0.2">
      <c r="A44" s="17">
        <v>36</v>
      </c>
      <c r="B44" s="57" t="s">
        <v>325</v>
      </c>
      <c r="C44" s="17"/>
      <c r="D44" s="17" t="s">
        <v>326</v>
      </c>
      <c r="E44" s="23"/>
      <c r="F44" s="19" t="s">
        <v>14</v>
      </c>
      <c r="G44" s="34">
        <v>10</v>
      </c>
      <c r="H44" s="33">
        <v>665.15</v>
      </c>
      <c r="I44" s="34">
        <f t="shared" si="2"/>
        <v>6651.5</v>
      </c>
      <c r="J44" s="34">
        <f t="shared" si="1"/>
        <v>7848.7699999999995</v>
      </c>
    </row>
    <row r="45" spans="1:10" ht="36" x14ac:dyDescent="0.2">
      <c r="A45" s="17">
        <v>37</v>
      </c>
      <c r="B45" s="60" t="s">
        <v>42</v>
      </c>
      <c r="C45" s="33" t="s">
        <v>43</v>
      </c>
      <c r="D45" s="20"/>
      <c r="E45" s="23"/>
      <c r="F45" s="23" t="s">
        <v>44</v>
      </c>
      <c r="G45" s="33">
        <v>15</v>
      </c>
      <c r="H45" s="64">
        <v>1850</v>
      </c>
      <c r="I45" s="34">
        <f>H45*G45</f>
        <v>27750</v>
      </c>
      <c r="J45" s="34">
        <f t="shared" si="1"/>
        <v>32745</v>
      </c>
    </row>
    <row r="46" spans="1:10" x14ac:dyDescent="0.2">
      <c r="A46" s="17">
        <v>38</v>
      </c>
      <c r="B46" s="18" t="s">
        <v>168</v>
      </c>
      <c r="C46" s="20" t="s">
        <v>169</v>
      </c>
      <c r="D46" s="21"/>
      <c r="E46" s="23"/>
      <c r="F46" s="19" t="s">
        <v>14</v>
      </c>
      <c r="G46" s="33">
        <v>118</v>
      </c>
      <c r="H46" s="33">
        <v>341.24</v>
      </c>
      <c r="I46" s="34">
        <f t="shared" ref="I46:I64" si="3">G46*H46</f>
        <v>40266.32</v>
      </c>
      <c r="J46" s="34">
        <f t="shared" si="1"/>
        <v>47514.257599999997</v>
      </c>
    </row>
    <row r="47" spans="1:10" x14ac:dyDescent="0.2">
      <c r="A47" s="17">
        <v>39</v>
      </c>
      <c r="B47" s="18" t="s">
        <v>330</v>
      </c>
      <c r="C47" s="20"/>
      <c r="D47" s="21"/>
      <c r="E47" s="23" t="s">
        <v>331</v>
      </c>
      <c r="F47" s="19" t="s">
        <v>14</v>
      </c>
      <c r="G47" s="33">
        <v>200</v>
      </c>
      <c r="H47" s="33">
        <v>30.5</v>
      </c>
      <c r="I47" s="34">
        <f t="shared" si="3"/>
        <v>6100</v>
      </c>
      <c r="J47" s="34">
        <f t="shared" si="1"/>
        <v>7198</v>
      </c>
    </row>
    <row r="48" spans="1:10" ht="24" x14ac:dyDescent="0.2">
      <c r="A48" s="17">
        <v>40</v>
      </c>
      <c r="B48" s="18" t="s">
        <v>29</v>
      </c>
      <c r="C48" s="20" t="s">
        <v>333</v>
      </c>
      <c r="D48" s="21"/>
      <c r="E48" s="23"/>
      <c r="F48" s="19" t="s">
        <v>14</v>
      </c>
      <c r="G48" s="33">
        <v>300</v>
      </c>
      <c r="H48" s="33">
        <v>11.02</v>
      </c>
      <c r="I48" s="34">
        <f t="shared" si="3"/>
        <v>3306</v>
      </c>
      <c r="J48" s="34">
        <f t="shared" si="1"/>
        <v>3901.08</v>
      </c>
    </row>
    <row r="49" spans="1:10" ht="24" x14ac:dyDescent="0.2">
      <c r="A49" s="17">
        <v>41</v>
      </c>
      <c r="B49" s="57" t="s">
        <v>141</v>
      </c>
      <c r="C49" s="17" t="s">
        <v>142</v>
      </c>
      <c r="D49" s="19"/>
      <c r="E49" s="23"/>
      <c r="F49" s="24" t="s">
        <v>14</v>
      </c>
      <c r="G49" s="35">
        <v>100</v>
      </c>
      <c r="H49" s="59">
        <v>88.2</v>
      </c>
      <c r="I49" s="34">
        <f t="shared" si="3"/>
        <v>8820</v>
      </c>
      <c r="J49" s="34">
        <f t="shared" si="1"/>
        <v>10407.599999999999</v>
      </c>
    </row>
    <row r="50" spans="1:10" x14ac:dyDescent="0.2">
      <c r="A50" s="17">
        <v>42</v>
      </c>
      <c r="B50" s="25" t="s">
        <v>143</v>
      </c>
      <c r="C50" s="17" t="s">
        <v>144</v>
      </c>
      <c r="D50" s="19"/>
      <c r="E50" s="23" t="s">
        <v>145</v>
      </c>
      <c r="F50" s="24" t="s">
        <v>14</v>
      </c>
      <c r="G50" s="35">
        <v>250</v>
      </c>
      <c r="H50" s="33">
        <v>7.16</v>
      </c>
      <c r="I50" s="34">
        <f t="shared" si="3"/>
        <v>1790</v>
      </c>
      <c r="J50" s="34">
        <f t="shared" si="1"/>
        <v>2112.1999999999998</v>
      </c>
    </row>
    <row r="51" spans="1:10" x14ac:dyDescent="0.2">
      <c r="A51" s="17">
        <v>43</v>
      </c>
      <c r="B51" s="18" t="s">
        <v>27</v>
      </c>
      <c r="C51" s="17"/>
      <c r="D51" s="19"/>
      <c r="E51" s="23" t="s">
        <v>28</v>
      </c>
      <c r="F51" s="19" t="s">
        <v>14</v>
      </c>
      <c r="G51" s="33">
        <v>30</v>
      </c>
      <c r="H51" s="33">
        <v>90</v>
      </c>
      <c r="I51" s="34">
        <f t="shared" si="3"/>
        <v>2700</v>
      </c>
      <c r="J51" s="34">
        <f t="shared" si="1"/>
        <v>3186</v>
      </c>
    </row>
    <row r="52" spans="1:10" ht="36" x14ac:dyDescent="0.2">
      <c r="A52" s="17">
        <v>44</v>
      </c>
      <c r="B52" s="18" t="s">
        <v>170</v>
      </c>
      <c r="C52" s="20" t="s">
        <v>171</v>
      </c>
      <c r="D52" s="22" t="s">
        <v>79</v>
      </c>
      <c r="E52" s="23"/>
      <c r="F52" s="17" t="s">
        <v>36</v>
      </c>
      <c r="G52" s="34">
        <v>240</v>
      </c>
      <c r="H52" s="34">
        <v>1750</v>
      </c>
      <c r="I52" s="34">
        <f t="shared" si="3"/>
        <v>420000</v>
      </c>
      <c r="J52" s="34">
        <f t="shared" si="1"/>
        <v>495600</v>
      </c>
    </row>
    <row r="53" spans="1:10" ht="24" x14ac:dyDescent="0.2">
      <c r="A53" s="17">
        <v>45</v>
      </c>
      <c r="B53" s="25" t="s">
        <v>146</v>
      </c>
      <c r="C53" s="17" t="s">
        <v>147</v>
      </c>
      <c r="D53" s="19"/>
      <c r="E53" s="23" t="s">
        <v>148</v>
      </c>
      <c r="F53" s="24" t="s">
        <v>14</v>
      </c>
      <c r="G53" s="35">
        <v>15</v>
      </c>
      <c r="H53" s="59">
        <v>5390.55</v>
      </c>
      <c r="I53" s="34">
        <f t="shared" si="3"/>
        <v>80858.25</v>
      </c>
      <c r="J53" s="34">
        <f t="shared" si="1"/>
        <v>95412.735000000001</v>
      </c>
    </row>
    <row r="54" spans="1:10" ht="24" x14ac:dyDescent="0.2">
      <c r="A54" s="17">
        <v>46</v>
      </c>
      <c r="B54" s="18" t="s">
        <v>71</v>
      </c>
      <c r="C54" s="17"/>
      <c r="D54" s="22" t="s">
        <v>72</v>
      </c>
      <c r="E54" s="23">
        <v>1.6</v>
      </c>
      <c r="F54" s="17" t="s">
        <v>36</v>
      </c>
      <c r="G54" s="34">
        <v>300</v>
      </c>
      <c r="H54" s="34">
        <v>52.49</v>
      </c>
      <c r="I54" s="34">
        <f t="shared" si="3"/>
        <v>15747</v>
      </c>
      <c r="J54" s="34">
        <f t="shared" si="1"/>
        <v>18581.46</v>
      </c>
    </row>
    <row r="55" spans="1:10" ht="24" x14ac:dyDescent="0.2">
      <c r="A55" s="17">
        <v>47</v>
      </c>
      <c r="B55" s="18" t="s">
        <v>73</v>
      </c>
      <c r="C55" s="17" t="s">
        <v>74</v>
      </c>
      <c r="D55" s="22" t="s">
        <v>75</v>
      </c>
      <c r="E55" s="23"/>
      <c r="F55" s="17" t="s">
        <v>36</v>
      </c>
      <c r="G55" s="34">
        <v>220</v>
      </c>
      <c r="H55" s="34">
        <v>63.72</v>
      </c>
      <c r="I55" s="34">
        <f t="shared" si="3"/>
        <v>14018.4</v>
      </c>
      <c r="J55" s="34">
        <f t="shared" si="1"/>
        <v>16541.712</v>
      </c>
    </row>
    <row r="56" spans="1:10" ht="24" x14ac:dyDescent="0.2">
      <c r="A56" s="17">
        <v>48</v>
      </c>
      <c r="B56" s="57" t="s">
        <v>150</v>
      </c>
      <c r="C56" s="17"/>
      <c r="D56" s="19"/>
      <c r="E56" s="23" t="s">
        <v>329</v>
      </c>
      <c r="F56" s="24" t="s">
        <v>14</v>
      </c>
      <c r="G56" s="35">
        <v>560</v>
      </c>
      <c r="H56" s="59">
        <v>75.98</v>
      </c>
      <c r="I56" s="34">
        <f t="shared" si="3"/>
        <v>42548.800000000003</v>
      </c>
      <c r="J56" s="34">
        <f t="shared" si="1"/>
        <v>50207.584000000003</v>
      </c>
    </row>
    <row r="57" spans="1:10" ht="24" x14ac:dyDescent="0.2">
      <c r="A57" s="17">
        <v>49</v>
      </c>
      <c r="B57" s="57" t="s">
        <v>151</v>
      </c>
      <c r="C57" s="17" t="s">
        <v>152</v>
      </c>
      <c r="D57" s="19"/>
      <c r="E57" s="23" t="s">
        <v>329</v>
      </c>
      <c r="F57" s="24" t="s">
        <v>14</v>
      </c>
      <c r="G57" s="35">
        <v>200</v>
      </c>
      <c r="H57" s="59">
        <v>195.5</v>
      </c>
      <c r="I57" s="34">
        <f t="shared" si="3"/>
        <v>39100</v>
      </c>
      <c r="J57" s="34">
        <f t="shared" si="1"/>
        <v>46138</v>
      </c>
    </row>
    <row r="58" spans="1:10" ht="24" x14ac:dyDescent="0.2">
      <c r="A58" s="17">
        <v>50</v>
      </c>
      <c r="B58" s="57" t="s">
        <v>153</v>
      </c>
      <c r="C58" s="17"/>
      <c r="D58" s="19"/>
      <c r="E58" s="23" t="s">
        <v>329</v>
      </c>
      <c r="F58" s="24" t="s">
        <v>14</v>
      </c>
      <c r="G58" s="35">
        <v>1435</v>
      </c>
      <c r="H58" s="59">
        <v>76.48</v>
      </c>
      <c r="I58" s="34">
        <f t="shared" si="3"/>
        <v>109748.8</v>
      </c>
      <c r="J58" s="34">
        <f t="shared" si="1"/>
        <v>129503.584</v>
      </c>
    </row>
    <row r="59" spans="1:10" ht="24" x14ac:dyDescent="0.2">
      <c r="A59" s="17">
        <v>51</v>
      </c>
      <c r="B59" s="18" t="s">
        <v>30</v>
      </c>
      <c r="C59" s="22" t="s">
        <v>328</v>
      </c>
      <c r="D59" s="65"/>
      <c r="E59" s="23" t="s">
        <v>327</v>
      </c>
      <c r="F59" s="19" t="s">
        <v>14</v>
      </c>
      <c r="G59" s="33">
        <v>300</v>
      </c>
      <c r="H59" s="33">
        <v>50.85</v>
      </c>
      <c r="I59" s="34">
        <f t="shared" si="3"/>
        <v>15255</v>
      </c>
      <c r="J59" s="34">
        <f t="shared" si="1"/>
        <v>18000.899999999998</v>
      </c>
    </row>
    <row r="60" spans="1:10" ht="24" x14ac:dyDescent="0.2">
      <c r="A60" s="17">
        <v>52</v>
      </c>
      <c r="B60" s="57" t="s">
        <v>154</v>
      </c>
      <c r="C60" s="17" t="s">
        <v>156</v>
      </c>
      <c r="D60" s="19"/>
      <c r="E60" s="23"/>
      <c r="F60" s="24" t="s">
        <v>14</v>
      </c>
      <c r="G60" s="35">
        <v>50</v>
      </c>
      <c r="H60" s="59">
        <v>95</v>
      </c>
      <c r="I60" s="34">
        <f t="shared" si="3"/>
        <v>4750</v>
      </c>
      <c r="J60" s="34">
        <f t="shared" si="1"/>
        <v>5605</v>
      </c>
    </row>
    <row r="61" spans="1:10" ht="36" x14ac:dyDescent="0.2">
      <c r="A61" s="17">
        <v>53</v>
      </c>
      <c r="B61" s="57" t="s">
        <v>157</v>
      </c>
      <c r="C61" s="17" t="s">
        <v>158</v>
      </c>
      <c r="D61" s="19"/>
      <c r="E61" s="23"/>
      <c r="F61" s="24" t="s">
        <v>14</v>
      </c>
      <c r="G61" s="35">
        <v>60</v>
      </c>
      <c r="H61" s="34">
        <v>3448.53</v>
      </c>
      <c r="I61" s="34">
        <f t="shared" si="3"/>
        <v>206911.80000000002</v>
      </c>
      <c r="J61" s="34">
        <f t="shared" si="1"/>
        <v>244155.924</v>
      </c>
    </row>
    <row r="62" spans="1:10" x14ac:dyDescent="0.2">
      <c r="A62" s="17">
        <v>54</v>
      </c>
      <c r="B62" s="57" t="s">
        <v>159</v>
      </c>
      <c r="C62" s="17" t="s">
        <v>160</v>
      </c>
      <c r="D62" s="19"/>
      <c r="E62" s="23"/>
      <c r="F62" s="24" t="s">
        <v>14</v>
      </c>
      <c r="G62" s="35">
        <v>70</v>
      </c>
      <c r="H62" s="34">
        <v>7.8</v>
      </c>
      <c r="I62" s="34">
        <f t="shared" si="3"/>
        <v>546</v>
      </c>
      <c r="J62" s="34">
        <f t="shared" si="1"/>
        <v>644.28</v>
      </c>
    </row>
    <row r="63" spans="1:10" x14ac:dyDescent="0.2">
      <c r="A63" s="17">
        <v>55</v>
      </c>
      <c r="B63" s="57" t="s">
        <v>161</v>
      </c>
      <c r="C63" s="17" t="s">
        <v>162</v>
      </c>
      <c r="D63" s="19"/>
      <c r="E63" s="23"/>
      <c r="F63" s="24" t="s">
        <v>14</v>
      </c>
      <c r="G63" s="35">
        <v>5</v>
      </c>
      <c r="H63" s="59">
        <v>38</v>
      </c>
      <c r="I63" s="34">
        <f t="shared" si="3"/>
        <v>190</v>
      </c>
      <c r="J63" s="34">
        <f t="shared" si="1"/>
        <v>224.2</v>
      </c>
    </row>
    <row r="64" spans="1:10" x14ac:dyDescent="0.2">
      <c r="A64" s="17">
        <v>56</v>
      </c>
      <c r="B64" s="57" t="s">
        <v>163</v>
      </c>
      <c r="C64" s="17" t="s">
        <v>164</v>
      </c>
      <c r="D64" s="19"/>
      <c r="E64" s="23"/>
      <c r="F64" s="24" t="s">
        <v>14</v>
      </c>
      <c r="G64" s="35">
        <v>100</v>
      </c>
      <c r="H64" s="59">
        <v>18</v>
      </c>
      <c r="I64" s="34">
        <f t="shared" si="3"/>
        <v>1800</v>
      </c>
      <c r="J64" s="34">
        <f t="shared" si="1"/>
        <v>2124</v>
      </c>
    </row>
    <row r="65" spans="1:10" ht="24" x14ac:dyDescent="0.2">
      <c r="A65" s="17">
        <v>57</v>
      </c>
      <c r="B65" s="60" t="s">
        <v>39</v>
      </c>
      <c r="C65" s="33" t="s">
        <v>40</v>
      </c>
      <c r="D65" s="66" t="s">
        <v>41</v>
      </c>
      <c r="E65" s="23"/>
      <c r="F65" s="23" t="s">
        <v>36</v>
      </c>
      <c r="G65" s="33">
        <v>300</v>
      </c>
      <c r="H65" s="64">
        <v>50.85</v>
      </c>
      <c r="I65" s="34">
        <f>H65*G65</f>
        <v>15255</v>
      </c>
      <c r="J65" s="34">
        <f t="shared" si="1"/>
        <v>18000.899999999998</v>
      </c>
    </row>
    <row r="66" spans="1:10" x14ac:dyDescent="0.2">
      <c r="A66" s="17">
        <v>58</v>
      </c>
      <c r="B66" s="67" t="s">
        <v>165</v>
      </c>
      <c r="C66" s="17" t="s">
        <v>166</v>
      </c>
      <c r="D66" s="19"/>
      <c r="E66" s="23" t="s">
        <v>167</v>
      </c>
      <c r="F66" s="24" t="s">
        <v>14</v>
      </c>
      <c r="G66" s="35">
        <v>60</v>
      </c>
      <c r="H66" s="59">
        <v>8885.75</v>
      </c>
      <c r="I66" s="34">
        <f>G66*H66</f>
        <v>533145</v>
      </c>
      <c r="J66" s="34">
        <f t="shared" si="1"/>
        <v>629111.1</v>
      </c>
    </row>
    <row r="67" spans="1:10" ht="24" x14ac:dyDescent="0.2">
      <c r="A67" s="17">
        <v>59</v>
      </c>
      <c r="B67" s="18" t="s">
        <v>10</v>
      </c>
      <c r="C67" s="17"/>
      <c r="D67" s="17" t="s">
        <v>334</v>
      </c>
      <c r="E67" s="53"/>
      <c r="F67" s="17" t="s">
        <v>11</v>
      </c>
      <c r="G67" s="33">
        <v>60</v>
      </c>
      <c r="H67" s="34">
        <v>391.53</v>
      </c>
      <c r="I67" s="33">
        <f>G67*H67</f>
        <v>23491.8</v>
      </c>
      <c r="J67" s="33">
        <f t="shared" si="1"/>
        <v>27720.323999999997</v>
      </c>
    </row>
    <row r="68" spans="1:10" ht="24" x14ac:dyDescent="0.2">
      <c r="A68" s="17">
        <v>60</v>
      </c>
      <c r="B68" s="18" t="s">
        <v>12</v>
      </c>
      <c r="C68" s="17"/>
      <c r="D68" s="17" t="s">
        <v>335</v>
      </c>
      <c r="E68" s="53"/>
      <c r="F68" s="17" t="s">
        <v>11</v>
      </c>
      <c r="G68" s="33">
        <v>13</v>
      </c>
      <c r="H68" s="34">
        <v>4530.51</v>
      </c>
      <c r="I68" s="33">
        <f>G68*H68</f>
        <v>58896.630000000005</v>
      </c>
      <c r="J68" s="33">
        <f t="shared" si="1"/>
        <v>69498.023400000005</v>
      </c>
    </row>
    <row r="69" spans="1:10" ht="24" x14ac:dyDescent="0.2">
      <c r="A69" s="17">
        <v>61</v>
      </c>
      <c r="B69" s="57" t="s">
        <v>172</v>
      </c>
      <c r="C69" s="20"/>
      <c r="D69" s="20" t="s">
        <v>57</v>
      </c>
      <c r="E69" s="23" t="s">
        <v>173</v>
      </c>
      <c r="F69" s="45" t="s">
        <v>48</v>
      </c>
      <c r="G69" s="44">
        <v>1200</v>
      </c>
      <c r="H69" s="44">
        <v>44.68</v>
      </c>
      <c r="I69" s="34">
        <f t="shared" ref="I69:I89" si="4">H69*G69</f>
        <v>53616</v>
      </c>
      <c r="J69" s="34">
        <f t="shared" si="1"/>
        <v>63266.879999999997</v>
      </c>
    </row>
    <row r="70" spans="1:10" ht="24" x14ac:dyDescent="0.2">
      <c r="A70" s="17">
        <v>62</v>
      </c>
      <c r="B70" s="57" t="s">
        <v>174</v>
      </c>
      <c r="C70" s="20"/>
      <c r="D70" s="20" t="s">
        <v>58</v>
      </c>
      <c r="E70" s="23" t="s">
        <v>175</v>
      </c>
      <c r="F70" s="45" t="s">
        <v>36</v>
      </c>
      <c r="G70" s="44">
        <v>1200</v>
      </c>
      <c r="H70" s="44">
        <v>81</v>
      </c>
      <c r="I70" s="34">
        <f t="shared" si="4"/>
        <v>97200</v>
      </c>
      <c r="J70" s="34">
        <f t="shared" si="1"/>
        <v>114696</v>
      </c>
    </row>
    <row r="71" spans="1:10" ht="24" x14ac:dyDescent="0.2">
      <c r="A71" s="17">
        <v>63</v>
      </c>
      <c r="B71" s="57" t="s">
        <v>174</v>
      </c>
      <c r="C71" s="20"/>
      <c r="D71" s="20" t="s">
        <v>58</v>
      </c>
      <c r="E71" s="23" t="s">
        <v>176</v>
      </c>
      <c r="F71" s="45" t="s">
        <v>36</v>
      </c>
      <c r="G71" s="44">
        <v>250</v>
      </c>
      <c r="H71" s="44">
        <v>81</v>
      </c>
      <c r="I71" s="34">
        <f t="shared" si="4"/>
        <v>20250</v>
      </c>
      <c r="J71" s="34">
        <f t="shared" si="1"/>
        <v>23895</v>
      </c>
    </row>
    <row r="72" spans="1:10" ht="24" x14ac:dyDescent="0.2">
      <c r="A72" s="17">
        <v>64</v>
      </c>
      <c r="B72" s="57" t="s">
        <v>174</v>
      </c>
      <c r="C72" s="20"/>
      <c r="D72" s="20" t="s">
        <v>58</v>
      </c>
      <c r="E72" s="23" t="s">
        <v>177</v>
      </c>
      <c r="F72" s="45" t="s">
        <v>36</v>
      </c>
      <c r="G72" s="44">
        <v>2000</v>
      </c>
      <c r="H72" s="44">
        <v>81</v>
      </c>
      <c r="I72" s="34">
        <f t="shared" si="4"/>
        <v>162000</v>
      </c>
      <c r="J72" s="34">
        <f t="shared" ref="J72:J135" si="5">I72*1.18</f>
        <v>191160</v>
      </c>
    </row>
    <row r="73" spans="1:10" ht="24" x14ac:dyDescent="0.2">
      <c r="A73" s="17">
        <v>65</v>
      </c>
      <c r="B73" s="57" t="s">
        <v>174</v>
      </c>
      <c r="C73" s="20"/>
      <c r="D73" s="20" t="s">
        <v>58</v>
      </c>
      <c r="E73" s="23" t="s">
        <v>178</v>
      </c>
      <c r="F73" s="45" t="s">
        <v>36</v>
      </c>
      <c r="G73" s="44">
        <v>350</v>
      </c>
      <c r="H73" s="44">
        <v>78</v>
      </c>
      <c r="I73" s="34">
        <f t="shared" si="4"/>
        <v>27300</v>
      </c>
      <c r="J73" s="34">
        <f t="shared" si="5"/>
        <v>32214</v>
      </c>
    </row>
    <row r="74" spans="1:10" ht="24" x14ac:dyDescent="0.2">
      <c r="A74" s="17">
        <v>66</v>
      </c>
      <c r="B74" s="57" t="s">
        <v>174</v>
      </c>
      <c r="C74" s="20"/>
      <c r="D74" s="20" t="s">
        <v>58</v>
      </c>
      <c r="E74" s="23" t="s">
        <v>179</v>
      </c>
      <c r="F74" s="45" t="s">
        <v>36</v>
      </c>
      <c r="G74" s="44">
        <v>150</v>
      </c>
      <c r="H74" s="44">
        <v>78</v>
      </c>
      <c r="I74" s="34">
        <f t="shared" si="4"/>
        <v>11700</v>
      </c>
      <c r="J74" s="34">
        <f t="shared" si="5"/>
        <v>13806</v>
      </c>
    </row>
    <row r="75" spans="1:10" ht="24" x14ac:dyDescent="0.2">
      <c r="A75" s="17">
        <v>67</v>
      </c>
      <c r="B75" s="57" t="s">
        <v>174</v>
      </c>
      <c r="C75" s="20"/>
      <c r="D75" s="20" t="s">
        <v>58</v>
      </c>
      <c r="E75" s="23" t="s">
        <v>180</v>
      </c>
      <c r="F75" s="45" t="s">
        <v>36</v>
      </c>
      <c r="G75" s="44">
        <v>150</v>
      </c>
      <c r="H75" s="44">
        <v>79</v>
      </c>
      <c r="I75" s="34">
        <f t="shared" si="4"/>
        <v>11850</v>
      </c>
      <c r="J75" s="34">
        <f t="shared" si="5"/>
        <v>13983</v>
      </c>
    </row>
    <row r="76" spans="1:10" ht="24" x14ac:dyDescent="0.2">
      <c r="A76" s="17">
        <v>68</v>
      </c>
      <c r="B76" s="57" t="s">
        <v>174</v>
      </c>
      <c r="C76" s="20"/>
      <c r="D76" s="20" t="s">
        <v>58</v>
      </c>
      <c r="E76" s="23" t="s">
        <v>181</v>
      </c>
      <c r="F76" s="45" t="s">
        <v>36</v>
      </c>
      <c r="G76" s="44">
        <v>800</v>
      </c>
      <c r="H76" s="44">
        <v>79</v>
      </c>
      <c r="I76" s="34">
        <f t="shared" si="4"/>
        <v>63200</v>
      </c>
      <c r="J76" s="34">
        <f t="shared" si="5"/>
        <v>74576</v>
      </c>
    </row>
    <row r="77" spans="1:10" ht="24" x14ac:dyDescent="0.2">
      <c r="A77" s="17">
        <v>69</v>
      </c>
      <c r="B77" s="57" t="s">
        <v>174</v>
      </c>
      <c r="C77" s="20"/>
      <c r="D77" s="20" t="s">
        <v>58</v>
      </c>
      <c r="E77" s="23" t="s">
        <v>182</v>
      </c>
      <c r="F77" s="45" t="s">
        <v>36</v>
      </c>
      <c r="G77" s="44">
        <v>1000</v>
      </c>
      <c r="H77" s="44">
        <v>79</v>
      </c>
      <c r="I77" s="34">
        <f t="shared" si="4"/>
        <v>79000</v>
      </c>
      <c r="J77" s="34">
        <f t="shared" si="5"/>
        <v>93220</v>
      </c>
    </row>
    <row r="78" spans="1:10" ht="24" x14ac:dyDescent="0.2">
      <c r="A78" s="17">
        <v>70</v>
      </c>
      <c r="B78" s="57" t="s">
        <v>174</v>
      </c>
      <c r="C78" s="20"/>
      <c r="D78" s="20" t="s">
        <v>58</v>
      </c>
      <c r="E78" s="23" t="s">
        <v>183</v>
      </c>
      <c r="F78" s="45" t="s">
        <v>36</v>
      </c>
      <c r="G78" s="44">
        <v>4000</v>
      </c>
      <c r="H78" s="44">
        <v>79</v>
      </c>
      <c r="I78" s="34">
        <f t="shared" si="4"/>
        <v>316000</v>
      </c>
      <c r="J78" s="34">
        <f t="shared" si="5"/>
        <v>372880</v>
      </c>
    </row>
    <row r="79" spans="1:10" ht="24" x14ac:dyDescent="0.2">
      <c r="A79" s="17">
        <v>71</v>
      </c>
      <c r="B79" s="57" t="s">
        <v>174</v>
      </c>
      <c r="C79" s="20"/>
      <c r="D79" s="20" t="s">
        <v>58</v>
      </c>
      <c r="E79" s="23" t="s">
        <v>184</v>
      </c>
      <c r="F79" s="45" t="s">
        <v>36</v>
      </c>
      <c r="G79" s="44">
        <v>800</v>
      </c>
      <c r="H79" s="44">
        <v>78</v>
      </c>
      <c r="I79" s="34">
        <f t="shared" si="4"/>
        <v>62400</v>
      </c>
      <c r="J79" s="34">
        <f t="shared" si="5"/>
        <v>73632</v>
      </c>
    </row>
    <row r="80" spans="1:10" ht="24" x14ac:dyDescent="0.2">
      <c r="A80" s="17">
        <v>72</v>
      </c>
      <c r="B80" s="57" t="s">
        <v>174</v>
      </c>
      <c r="C80" s="20"/>
      <c r="D80" s="20" t="s">
        <v>58</v>
      </c>
      <c r="E80" s="23" t="s">
        <v>185</v>
      </c>
      <c r="F80" s="45" t="s">
        <v>36</v>
      </c>
      <c r="G80" s="44">
        <v>700</v>
      </c>
      <c r="H80" s="44">
        <v>71.45</v>
      </c>
      <c r="I80" s="34">
        <f t="shared" si="4"/>
        <v>50015</v>
      </c>
      <c r="J80" s="34">
        <f t="shared" si="5"/>
        <v>59017.7</v>
      </c>
    </row>
    <row r="81" spans="1:10" ht="24" x14ac:dyDescent="0.2">
      <c r="A81" s="17">
        <v>73</v>
      </c>
      <c r="B81" s="57" t="s">
        <v>174</v>
      </c>
      <c r="C81" s="20"/>
      <c r="D81" s="20" t="s">
        <v>58</v>
      </c>
      <c r="E81" s="23" t="s">
        <v>186</v>
      </c>
      <c r="F81" s="45" t="s">
        <v>36</v>
      </c>
      <c r="G81" s="44">
        <v>500</v>
      </c>
      <c r="H81" s="44">
        <v>71.2</v>
      </c>
      <c r="I81" s="34">
        <f t="shared" si="4"/>
        <v>35600</v>
      </c>
      <c r="J81" s="34">
        <f t="shared" si="5"/>
        <v>42008</v>
      </c>
    </row>
    <row r="82" spans="1:10" ht="24" x14ac:dyDescent="0.2">
      <c r="A82" s="17">
        <v>74</v>
      </c>
      <c r="B82" s="57" t="s">
        <v>174</v>
      </c>
      <c r="C82" s="20"/>
      <c r="D82" s="20" t="s">
        <v>58</v>
      </c>
      <c r="E82" s="23" t="s">
        <v>187</v>
      </c>
      <c r="F82" s="45" t="s">
        <v>36</v>
      </c>
      <c r="G82" s="44">
        <v>100</v>
      </c>
      <c r="H82" s="44">
        <v>102.9</v>
      </c>
      <c r="I82" s="34">
        <f t="shared" si="4"/>
        <v>10290</v>
      </c>
      <c r="J82" s="34">
        <f t="shared" si="5"/>
        <v>12142.199999999999</v>
      </c>
    </row>
    <row r="83" spans="1:10" ht="24" x14ac:dyDescent="0.2">
      <c r="A83" s="17">
        <v>75</v>
      </c>
      <c r="B83" s="57" t="s">
        <v>174</v>
      </c>
      <c r="C83" s="20"/>
      <c r="D83" s="20" t="s">
        <v>58</v>
      </c>
      <c r="E83" s="23" t="s">
        <v>188</v>
      </c>
      <c r="F83" s="45" t="s">
        <v>36</v>
      </c>
      <c r="G83" s="44">
        <v>500</v>
      </c>
      <c r="H83" s="44">
        <v>102.9</v>
      </c>
      <c r="I83" s="34">
        <f t="shared" si="4"/>
        <v>51450</v>
      </c>
      <c r="J83" s="34">
        <f t="shared" si="5"/>
        <v>60711</v>
      </c>
    </row>
    <row r="84" spans="1:10" ht="24" x14ac:dyDescent="0.2">
      <c r="A84" s="17">
        <v>76</v>
      </c>
      <c r="B84" s="57" t="s">
        <v>174</v>
      </c>
      <c r="C84" s="20"/>
      <c r="D84" s="20" t="s">
        <v>58</v>
      </c>
      <c r="E84" s="23" t="s">
        <v>189</v>
      </c>
      <c r="F84" s="45" t="s">
        <v>36</v>
      </c>
      <c r="G84" s="44">
        <v>750</v>
      </c>
      <c r="H84" s="44">
        <v>87.6</v>
      </c>
      <c r="I84" s="34">
        <f t="shared" si="4"/>
        <v>65700</v>
      </c>
      <c r="J84" s="34">
        <f t="shared" si="5"/>
        <v>77526</v>
      </c>
    </row>
    <row r="85" spans="1:10" ht="24" x14ac:dyDescent="0.2">
      <c r="A85" s="17">
        <v>77</v>
      </c>
      <c r="B85" s="57" t="s">
        <v>174</v>
      </c>
      <c r="C85" s="20"/>
      <c r="D85" s="20" t="s">
        <v>58</v>
      </c>
      <c r="E85" s="23" t="s">
        <v>190</v>
      </c>
      <c r="F85" s="45" t="s">
        <v>36</v>
      </c>
      <c r="G85" s="44">
        <v>1000</v>
      </c>
      <c r="H85" s="44">
        <v>87.6</v>
      </c>
      <c r="I85" s="34">
        <f t="shared" si="4"/>
        <v>87600</v>
      </c>
      <c r="J85" s="34">
        <f t="shared" si="5"/>
        <v>103368</v>
      </c>
    </row>
    <row r="86" spans="1:10" ht="24" x14ac:dyDescent="0.2">
      <c r="A86" s="17">
        <v>78</v>
      </c>
      <c r="B86" s="57" t="s">
        <v>174</v>
      </c>
      <c r="C86" s="20"/>
      <c r="D86" s="20" t="s">
        <v>58</v>
      </c>
      <c r="E86" s="23" t="s">
        <v>191</v>
      </c>
      <c r="F86" s="45" t="s">
        <v>36</v>
      </c>
      <c r="G86" s="44">
        <v>1200</v>
      </c>
      <c r="H86" s="44">
        <v>87.6</v>
      </c>
      <c r="I86" s="34">
        <f t="shared" si="4"/>
        <v>105120</v>
      </c>
      <c r="J86" s="34">
        <f t="shared" si="5"/>
        <v>124041.59999999999</v>
      </c>
    </row>
    <row r="87" spans="1:10" ht="24" x14ac:dyDescent="0.2">
      <c r="A87" s="17">
        <v>79</v>
      </c>
      <c r="B87" s="57" t="s">
        <v>174</v>
      </c>
      <c r="C87" s="20"/>
      <c r="D87" s="20" t="s">
        <v>58</v>
      </c>
      <c r="E87" s="23" t="s">
        <v>192</v>
      </c>
      <c r="F87" s="45" t="s">
        <v>36</v>
      </c>
      <c r="G87" s="44">
        <v>450</v>
      </c>
      <c r="H87" s="44">
        <v>87.6</v>
      </c>
      <c r="I87" s="34">
        <f t="shared" si="4"/>
        <v>39420</v>
      </c>
      <c r="J87" s="34">
        <f t="shared" si="5"/>
        <v>46515.6</v>
      </c>
    </row>
    <row r="88" spans="1:10" ht="24" x14ac:dyDescent="0.2">
      <c r="A88" s="17">
        <v>80</v>
      </c>
      <c r="B88" s="57" t="s">
        <v>174</v>
      </c>
      <c r="C88" s="20"/>
      <c r="D88" s="20" t="s">
        <v>58</v>
      </c>
      <c r="E88" s="23" t="s">
        <v>193</v>
      </c>
      <c r="F88" s="45" t="s">
        <v>36</v>
      </c>
      <c r="G88" s="44">
        <v>120</v>
      </c>
      <c r="H88" s="44">
        <v>87.6</v>
      </c>
      <c r="I88" s="34">
        <f t="shared" si="4"/>
        <v>10512</v>
      </c>
      <c r="J88" s="34">
        <f t="shared" si="5"/>
        <v>12404.16</v>
      </c>
    </row>
    <row r="89" spans="1:10" ht="24" x14ac:dyDescent="0.2">
      <c r="A89" s="17">
        <v>81</v>
      </c>
      <c r="B89" s="57" t="s">
        <v>174</v>
      </c>
      <c r="C89" s="20"/>
      <c r="D89" s="20" t="s">
        <v>58</v>
      </c>
      <c r="E89" s="23" t="s">
        <v>194</v>
      </c>
      <c r="F89" s="45" t="s">
        <v>36</v>
      </c>
      <c r="G89" s="44">
        <v>100</v>
      </c>
      <c r="H89" s="44">
        <v>87.6</v>
      </c>
      <c r="I89" s="34">
        <f t="shared" si="4"/>
        <v>8760</v>
      </c>
      <c r="J89" s="34">
        <f t="shared" si="5"/>
        <v>10336.799999999999</v>
      </c>
    </row>
    <row r="90" spans="1:10" x14ac:dyDescent="0.2">
      <c r="A90" s="17">
        <v>82</v>
      </c>
      <c r="B90" s="57" t="s">
        <v>91</v>
      </c>
      <c r="C90" s="17" t="s">
        <v>92</v>
      </c>
      <c r="D90" s="19"/>
      <c r="E90" s="23"/>
      <c r="F90" s="24" t="s">
        <v>14</v>
      </c>
      <c r="G90" s="58">
        <v>190</v>
      </c>
      <c r="H90" s="44">
        <v>620.25</v>
      </c>
      <c r="I90" s="34">
        <f>G90*H90</f>
        <v>117847.5</v>
      </c>
      <c r="J90" s="34">
        <f t="shared" si="5"/>
        <v>139060.04999999999</v>
      </c>
    </row>
    <row r="91" spans="1:10" ht="24" x14ac:dyDescent="0.2">
      <c r="A91" s="17">
        <v>83</v>
      </c>
      <c r="B91" s="57" t="s">
        <v>336</v>
      </c>
      <c r="C91" s="20"/>
      <c r="D91" s="21" t="s">
        <v>195</v>
      </c>
      <c r="E91" s="23" t="s">
        <v>196</v>
      </c>
      <c r="F91" s="45" t="s">
        <v>48</v>
      </c>
      <c r="G91" s="44">
        <v>50000</v>
      </c>
      <c r="H91" s="44">
        <v>4.5</v>
      </c>
      <c r="I91" s="34">
        <f t="shared" ref="I91:I134" si="6">H91*G91</f>
        <v>225000</v>
      </c>
      <c r="J91" s="34">
        <f t="shared" si="5"/>
        <v>265500</v>
      </c>
    </row>
    <row r="92" spans="1:10" ht="24" x14ac:dyDescent="0.2">
      <c r="A92" s="17">
        <v>84</v>
      </c>
      <c r="B92" s="57" t="s">
        <v>337</v>
      </c>
      <c r="C92" s="20"/>
      <c r="D92" s="20" t="s">
        <v>49</v>
      </c>
      <c r="E92" s="53" t="s">
        <v>197</v>
      </c>
      <c r="F92" s="45" t="s">
        <v>36</v>
      </c>
      <c r="G92" s="44">
        <v>10</v>
      </c>
      <c r="H92" s="44">
        <v>137.80000000000001</v>
      </c>
      <c r="I92" s="34">
        <f t="shared" si="6"/>
        <v>1378</v>
      </c>
      <c r="J92" s="34">
        <f t="shared" si="5"/>
        <v>1626.04</v>
      </c>
    </row>
    <row r="93" spans="1:10" ht="24" x14ac:dyDescent="0.2">
      <c r="A93" s="17">
        <v>85</v>
      </c>
      <c r="B93" s="57" t="s">
        <v>337</v>
      </c>
      <c r="C93" s="20"/>
      <c r="D93" s="20" t="s">
        <v>49</v>
      </c>
      <c r="E93" s="53" t="s">
        <v>198</v>
      </c>
      <c r="F93" s="45" t="s">
        <v>36</v>
      </c>
      <c r="G93" s="44">
        <v>16</v>
      </c>
      <c r="H93" s="44">
        <v>137.80000000000001</v>
      </c>
      <c r="I93" s="34">
        <f t="shared" si="6"/>
        <v>2204.8000000000002</v>
      </c>
      <c r="J93" s="34">
        <f t="shared" si="5"/>
        <v>2601.6640000000002</v>
      </c>
    </row>
    <row r="94" spans="1:10" ht="24" x14ac:dyDescent="0.2">
      <c r="A94" s="17">
        <v>86</v>
      </c>
      <c r="B94" s="57" t="s">
        <v>337</v>
      </c>
      <c r="C94" s="20"/>
      <c r="D94" s="20" t="s">
        <v>49</v>
      </c>
      <c r="E94" s="53" t="s">
        <v>199</v>
      </c>
      <c r="F94" s="45" t="s">
        <v>36</v>
      </c>
      <c r="G94" s="44">
        <v>10</v>
      </c>
      <c r="H94" s="44">
        <v>137.80000000000001</v>
      </c>
      <c r="I94" s="34">
        <f t="shared" si="6"/>
        <v>1378</v>
      </c>
      <c r="J94" s="34">
        <f t="shared" si="5"/>
        <v>1626.04</v>
      </c>
    </row>
    <row r="95" spans="1:10" ht="24" x14ac:dyDescent="0.2">
      <c r="A95" s="17">
        <v>87</v>
      </c>
      <c r="B95" s="57" t="s">
        <v>45</v>
      </c>
      <c r="C95" s="20"/>
      <c r="D95" s="20" t="s">
        <v>49</v>
      </c>
      <c r="E95" s="53" t="s">
        <v>200</v>
      </c>
      <c r="F95" s="45" t="s">
        <v>36</v>
      </c>
      <c r="G95" s="44">
        <v>40</v>
      </c>
      <c r="H95" s="44">
        <v>128.9</v>
      </c>
      <c r="I95" s="34">
        <f t="shared" si="6"/>
        <v>5156</v>
      </c>
      <c r="J95" s="34">
        <f t="shared" si="5"/>
        <v>6084.08</v>
      </c>
    </row>
    <row r="96" spans="1:10" ht="24" x14ac:dyDescent="0.2">
      <c r="A96" s="17">
        <v>88</v>
      </c>
      <c r="B96" s="57" t="s">
        <v>337</v>
      </c>
      <c r="C96" s="20"/>
      <c r="D96" s="20" t="s">
        <v>49</v>
      </c>
      <c r="E96" s="53" t="s">
        <v>201</v>
      </c>
      <c r="F96" s="45" t="s">
        <v>36</v>
      </c>
      <c r="G96" s="44">
        <v>100</v>
      </c>
      <c r="H96" s="44">
        <v>101.42</v>
      </c>
      <c r="I96" s="34">
        <f t="shared" si="6"/>
        <v>10142</v>
      </c>
      <c r="J96" s="34">
        <f t="shared" si="5"/>
        <v>11967.56</v>
      </c>
    </row>
    <row r="97" spans="1:10" ht="24" x14ac:dyDescent="0.2">
      <c r="A97" s="17">
        <v>89</v>
      </c>
      <c r="B97" s="57" t="s">
        <v>337</v>
      </c>
      <c r="C97" s="20"/>
      <c r="D97" s="20" t="s">
        <v>49</v>
      </c>
      <c r="E97" s="53" t="s">
        <v>202</v>
      </c>
      <c r="F97" s="45" t="s">
        <v>36</v>
      </c>
      <c r="G97" s="44">
        <v>15</v>
      </c>
      <c r="H97" s="44">
        <v>125.52</v>
      </c>
      <c r="I97" s="34">
        <f t="shared" si="6"/>
        <v>1882.8</v>
      </c>
      <c r="J97" s="34">
        <f t="shared" si="5"/>
        <v>2221.7039999999997</v>
      </c>
    </row>
    <row r="98" spans="1:10" ht="24" x14ac:dyDescent="0.2">
      <c r="A98" s="17">
        <v>90</v>
      </c>
      <c r="B98" s="57" t="s">
        <v>337</v>
      </c>
      <c r="C98" s="20"/>
      <c r="D98" s="20" t="s">
        <v>49</v>
      </c>
      <c r="E98" s="53" t="s">
        <v>203</v>
      </c>
      <c r="F98" s="45" t="s">
        <v>36</v>
      </c>
      <c r="G98" s="44">
        <v>25</v>
      </c>
      <c r="H98" s="44">
        <v>101.42</v>
      </c>
      <c r="I98" s="34">
        <f t="shared" si="6"/>
        <v>2535.5</v>
      </c>
      <c r="J98" s="34">
        <f t="shared" si="5"/>
        <v>2991.89</v>
      </c>
    </row>
    <row r="99" spans="1:10" ht="24" x14ac:dyDescent="0.2">
      <c r="A99" s="17">
        <v>91</v>
      </c>
      <c r="B99" s="57" t="s">
        <v>337</v>
      </c>
      <c r="C99" s="20"/>
      <c r="D99" s="20" t="s">
        <v>49</v>
      </c>
      <c r="E99" s="53" t="s">
        <v>192</v>
      </c>
      <c r="F99" s="45" t="s">
        <v>36</v>
      </c>
      <c r="G99" s="44">
        <v>5</v>
      </c>
      <c r="H99" s="44">
        <v>139.41</v>
      </c>
      <c r="I99" s="34">
        <f t="shared" si="6"/>
        <v>697.05</v>
      </c>
      <c r="J99" s="34">
        <f t="shared" si="5"/>
        <v>822.51899999999989</v>
      </c>
    </row>
    <row r="100" spans="1:10" ht="24" x14ac:dyDescent="0.2">
      <c r="A100" s="17">
        <v>92</v>
      </c>
      <c r="B100" s="57" t="s">
        <v>45</v>
      </c>
      <c r="C100" s="20"/>
      <c r="D100" s="20" t="s">
        <v>46</v>
      </c>
      <c r="E100" s="23" t="s">
        <v>47</v>
      </c>
      <c r="F100" s="45" t="s">
        <v>48</v>
      </c>
      <c r="G100" s="44">
        <v>1000</v>
      </c>
      <c r="H100" s="44">
        <v>5.5</v>
      </c>
      <c r="I100" s="34">
        <f t="shared" si="6"/>
        <v>5500</v>
      </c>
      <c r="J100" s="34">
        <f t="shared" si="5"/>
        <v>6490</v>
      </c>
    </row>
    <row r="101" spans="1:10" ht="24" x14ac:dyDescent="0.2">
      <c r="A101" s="17">
        <v>93</v>
      </c>
      <c r="B101" s="57" t="s">
        <v>338</v>
      </c>
      <c r="C101" s="20"/>
      <c r="D101" s="20" t="s">
        <v>49</v>
      </c>
      <c r="E101" s="23" t="s">
        <v>50</v>
      </c>
      <c r="F101" s="45" t="s">
        <v>36</v>
      </c>
      <c r="G101" s="44">
        <v>150</v>
      </c>
      <c r="H101" s="44">
        <v>112.69</v>
      </c>
      <c r="I101" s="34">
        <f t="shared" si="6"/>
        <v>16903.5</v>
      </c>
      <c r="J101" s="34">
        <f t="shared" si="5"/>
        <v>19946.129999999997</v>
      </c>
    </row>
    <row r="102" spans="1:10" ht="24" x14ac:dyDescent="0.2">
      <c r="A102" s="17">
        <v>94</v>
      </c>
      <c r="B102" s="57" t="s">
        <v>337</v>
      </c>
      <c r="C102" s="20"/>
      <c r="D102" s="20" t="s">
        <v>49</v>
      </c>
      <c r="E102" s="53" t="s">
        <v>204</v>
      </c>
      <c r="F102" s="45" t="s">
        <v>36</v>
      </c>
      <c r="G102" s="44">
        <v>150</v>
      </c>
      <c r="H102" s="44">
        <v>113.18</v>
      </c>
      <c r="I102" s="34">
        <f t="shared" si="6"/>
        <v>16977</v>
      </c>
      <c r="J102" s="34">
        <f t="shared" si="5"/>
        <v>20032.86</v>
      </c>
    </row>
    <row r="103" spans="1:10" ht="24" x14ac:dyDescent="0.2">
      <c r="A103" s="17">
        <v>95</v>
      </c>
      <c r="B103" s="57" t="s">
        <v>337</v>
      </c>
      <c r="C103" s="20"/>
      <c r="D103" s="20" t="s">
        <v>49</v>
      </c>
      <c r="E103" s="53" t="s">
        <v>205</v>
      </c>
      <c r="F103" s="45" t="s">
        <v>36</v>
      </c>
      <c r="G103" s="44">
        <v>25</v>
      </c>
      <c r="H103" s="44">
        <v>137.80000000000001</v>
      </c>
      <c r="I103" s="34">
        <f t="shared" si="6"/>
        <v>3445.0000000000005</v>
      </c>
      <c r="J103" s="34">
        <f t="shared" si="5"/>
        <v>4065.1000000000004</v>
      </c>
    </row>
    <row r="104" spans="1:10" ht="24" x14ac:dyDescent="0.2">
      <c r="A104" s="17">
        <v>96</v>
      </c>
      <c r="B104" s="57" t="s">
        <v>229</v>
      </c>
      <c r="C104" s="20"/>
      <c r="D104" s="20" t="s">
        <v>51</v>
      </c>
      <c r="E104" s="53" t="s">
        <v>206</v>
      </c>
      <c r="F104" s="45" t="s">
        <v>36</v>
      </c>
      <c r="G104" s="44">
        <v>500</v>
      </c>
      <c r="H104" s="44">
        <v>123.6</v>
      </c>
      <c r="I104" s="34">
        <f t="shared" si="6"/>
        <v>61800</v>
      </c>
      <c r="J104" s="34">
        <f t="shared" si="5"/>
        <v>72924</v>
      </c>
    </row>
    <row r="105" spans="1:10" ht="24" x14ac:dyDescent="0.2">
      <c r="A105" s="17">
        <v>97</v>
      </c>
      <c r="B105" s="57" t="s">
        <v>222</v>
      </c>
      <c r="C105" s="20"/>
      <c r="D105" s="20" t="s">
        <v>51</v>
      </c>
      <c r="E105" s="53" t="s">
        <v>207</v>
      </c>
      <c r="F105" s="45" t="s">
        <v>36</v>
      </c>
      <c r="G105" s="44">
        <v>300</v>
      </c>
      <c r="H105" s="44">
        <v>139.41</v>
      </c>
      <c r="I105" s="34">
        <f t="shared" si="6"/>
        <v>41823</v>
      </c>
      <c r="J105" s="34">
        <f t="shared" si="5"/>
        <v>49351.14</v>
      </c>
    </row>
    <row r="106" spans="1:10" ht="24" x14ac:dyDescent="0.2">
      <c r="A106" s="17">
        <v>98</v>
      </c>
      <c r="B106" s="57" t="s">
        <v>222</v>
      </c>
      <c r="C106" s="20"/>
      <c r="D106" s="20" t="s">
        <v>51</v>
      </c>
      <c r="E106" s="53" t="s">
        <v>208</v>
      </c>
      <c r="F106" s="45" t="s">
        <v>36</v>
      </c>
      <c r="G106" s="44">
        <v>450</v>
      </c>
      <c r="H106" s="44">
        <v>105.75</v>
      </c>
      <c r="I106" s="34">
        <f t="shared" si="6"/>
        <v>47587.5</v>
      </c>
      <c r="J106" s="34">
        <f t="shared" si="5"/>
        <v>56153.25</v>
      </c>
    </row>
    <row r="107" spans="1:10" ht="24" x14ac:dyDescent="0.2">
      <c r="A107" s="17">
        <v>99</v>
      </c>
      <c r="B107" s="57" t="s">
        <v>229</v>
      </c>
      <c r="C107" s="20"/>
      <c r="D107" s="20" t="s">
        <v>51</v>
      </c>
      <c r="E107" s="53" t="s">
        <v>209</v>
      </c>
      <c r="F107" s="45" t="s">
        <v>48</v>
      </c>
      <c r="G107" s="44">
        <v>5000</v>
      </c>
      <c r="H107" s="44">
        <v>5.7</v>
      </c>
      <c r="I107" s="34">
        <f t="shared" si="6"/>
        <v>28500</v>
      </c>
      <c r="J107" s="34">
        <f t="shared" si="5"/>
        <v>33630</v>
      </c>
    </row>
    <row r="108" spans="1:10" ht="24" x14ac:dyDescent="0.2">
      <c r="A108" s="17">
        <v>100</v>
      </c>
      <c r="B108" s="57" t="s">
        <v>229</v>
      </c>
      <c r="C108" s="20"/>
      <c r="D108" s="20" t="s">
        <v>51</v>
      </c>
      <c r="E108" s="53" t="s">
        <v>210</v>
      </c>
      <c r="F108" s="45" t="s">
        <v>36</v>
      </c>
      <c r="G108" s="44">
        <v>50</v>
      </c>
      <c r="H108" s="44">
        <v>204.32</v>
      </c>
      <c r="I108" s="34">
        <f t="shared" si="6"/>
        <v>10216</v>
      </c>
      <c r="J108" s="34">
        <f t="shared" si="5"/>
        <v>12054.88</v>
      </c>
    </row>
    <row r="109" spans="1:10" ht="24" x14ac:dyDescent="0.2">
      <c r="A109" s="17">
        <v>101</v>
      </c>
      <c r="B109" s="57" t="s">
        <v>222</v>
      </c>
      <c r="C109" s="20"/>
      <c r="D109" s="20" t="s">
        <v>51</v>
      </c>
      <c r="E109" s="53" t="s">
        <v>211</v>
      </c>
      <c r="F109" s="45" t="s">
        <v>36</v>
      </c>
      <c r="G109" s="44">
        <v>250</v>
      </c>
      <c r="H109" s="44">
        <v>137.80000000000001</v>
      </c>
      <c r="I109" s="34">
        <f t="shared" si="6"/>
        <v>34450</v>
      </c>
      <c r="J109" s="34">
        <f t="shared" si="5"/>
        <v>40651</v>
      </c>
    </row>
    <row r="110" spans="1:10" ht="24" x14ac:dyDescent="0.2">
      <c r="A110" s="17">
        <v>102</v>
      </c>
      <c r="B110" s="57" t="s">
        <v>229</v>
      </c>
      <c r="C110" s="20"/>
      <c r="D110" s="20" t="s">
        <v>51</v>
      </c>
      <c r="E110" s="53" t="s">
        <v>197</v>
      </c>
      <c r="F110" s="45" t="s">
        <v>36</v>
      </c>
      <c r="G110" s="44">
        <v>50</v>
      </c>
      <c r="H110" s="44">
        <v>137.80000000000001</v>
      </c>
      <c r="I110" s="34">
        <f t="shared" si="6"/>
        <v>6890.0000000000009</v>
      </c>
      <c r="J110" s="34">
        <f t="shared" si="5"/>
        <v>8130.2000000000007</v>
      </c>
    </row>
    <row r="111" spans="1:10" ht="24" x14ac:dyDescent="0.2">
      <c r="A111" s="17">
        <v>103</v>
      </c>
      <c r="B111" s="57" t="s">
        <v>229</v>
      </c>
      <c r="C111" s="20"/>
      <c r="D111" s="20" t="s">
        <v>51</v>
      </c>
      <c r="E111" s="53" t="s">
        <v>212</v>
      </c>
      <c r="F111" s="45" t="s">
        <v>36</v>
      </c>
      <c r="G111" s="44">
        <v>150</v>
      </c>
      <c r="H111" s="44">
        <v>137.80000000000001</v>
      </c>
      <c r="I111" s="34">
        <f t="shared" si="6"/>
        <v>20670</v>
      </c>
      <c r="J111" s="34">
        <f t="shared" si="5"/>
        <v>24390.6</v>
      </c>
    </row>
    <row r="112" spans="1:10" ht="24" x14ac:dyDescent="0.2">
      <c r="A112" s="17">
        <v>104</v>
      </c>
      <c r="B112" s="57" t="s">
        <v>229</v>
      </c>
      <c r="C112" s="20"/>
      <c r="D112" s="20" t="s">
        <v>51</v>
      </c>
      <c r="E112" s="53" t="s">
        <v>213</v>
      </c>
      <c r="F112" s="45" t="s">
        <v>36</v>
      </c>
      <c r="G112" s="44">
        <v>100</v>
      </c>
      <c r="H112" s="44">
        <v>137.80000000000001</v>
      </c>
      <c r="I112" s="34">
        <f t="shared" si="6"/>
        <v>13780.000000000002</v>
      </c>
      <c r="J112" s="34">
        <f t="shared" si="5"/>
        <v>16260.400000000001</v>
      </c>
    </row>
    <row r="113" spans="1:10" ht="24" x14ac:dyDescent="0.2">
      <c r="A113" s="17">
        <v>105</v>
      </c>
      <c r="B113" s="57" t="s">
        <v>222</v>
      </c>
      <c r="C113" s="20"/>
      <c r="D113" s="20" t="s">
        <v>51</v>
      </c>
      <c r="E113" s="53" t="s">
        <v>205</v>
      </c>
      <c r="F113" s="45" t="s">
        <v>36</v>
      </c>
      <c r="G113" s="44">
        <v>25</v>
      </c>
      <c r="H113" s="44">
        <v>137.80000000000001</v>
      </c>
      <c r="I113" s="34">
        <f t="shared" si="6"/>
        <v>3445.0000000000005</v>
      </c>
      <c r="J113" s="34">
        <f t="shared" si="5"/>
        <v>4065.1000000000004</v>
      </c>
    </row>
    <row r="114" spans="1:10" ht="24" x14ac:dyDescent="0.2">
      <c r="A114" s="17">
        <v>106</v>
      </c>
      <c r="B114" s="57" t="s">
        <v>229</v>
      </c>
      <c r="C114" s="20"/>
      <c r="D114" s="20" t="s">
        <v>51</v>
      </c>
      <c r="E114" s="53" t="s">
        <v>214</v>
      </c>
      <c r="F114" s="45" t="s">
        <v>36</v>
      </c>
      <c r="G114" s="44">
        <v>600</v>
      </c>
      <c r="H114" s="44">
        <v>128.9</v>
      </c>
      <c r="I114" s="34">
        <f t="shared" si="6"/>
        <v>77340</v>
      </c>
      <c r="J114" s="34">
        <f t="shared" si="5"/>
        <v>91261.2</v>
      </c>
    </row>
    <row r="115" spans="1:10" ht="24" x14ac:dyDescent="0.2">
      <c r="A115" s="17">
        <v>107</v>
      </c>
      <c r="B115" s="57" t="s">
        <v>229</v>
      </c>
      <c r="C115" s="20"/>
      <c r="D115" s="20" t="s">
        <v>51</v>
      </c>
      <c r="E115" s="53" t="s">
        <v>215</v>
      </c>
      <c r="F115" s="45" t="s">
        <v>36</v>
      </c>
      <c r="G115" s="44">
        <v>150</v>
      </c>
      <c r="H115" s="44">
        <v>128.9</v>
      </c>
      <c r="I115" s="34">
        <f t="shared" si="6"/>
        <v>19335</v>
      </c>
      <c r="J115" s="34">
        <f t="shared" si="5"/>
        <v>22815.3</v>
      </c>
    </row>
    <row r="116" spans="1:10" ht="24" x14ac:dyDescent="0.2">
      <c r="A116" s="17">
        <v>108</v>
      </c>
      <c r="B116" s="57" t="s">
        <v>229</v>
      </c>
      <c r="C116" s="20"/>
      <c r="D116" s="20" t="s">
        <v>51</v>
      </c>
      <c r="E116" s="53" t="s">
        <v>216</v>
      </c>
      <c r="F116" s="45" t="s">
        <v>36</v>
      </c>
      <c r="G116" s="44">
        <v>350</v>
      </c>
      <c r="H116" s="44">
        <v>128.9</v>
      </c>
      <c r="I116" s="34">
        <f t="shared" si="6"/>
        <v>45115</v>
      </c>
      <c r="J116" s="34">
        <f t="shared" si="5"/>
        <v>53235.7</v>
      </c>
    </row>
    <row r="117" spans="1:10" ht="24" x14ac:dyDescent="0.2">
      <c r="A117" s="17">
        <v>109</v>
      </c>
      <c r="B117" s="57" t="s">
        <v>229</v>
      </c>
      <c r="C117" s="20"/>
      <c r="D117" s="20" t="s">
        <v>51</v>
      </c>
      <c r="E117" s="53" t="s">
        <v>217</v>
      </c>
      <c r="F117" s="45" t="s">
        <v>36</v>
      </c>
      <c r="G117" s="44">
        <v>150</v>
      </c>
      <c r="H117" s="44">
        <v>128.9</v>
      </c>
      <c r="I117" s="34">
        <f t="shared" si="6"/>
        <v>19335</v>
      </c>
      <c r="J117" s="34">
        <f t="shared" si="5"/>
        <v>22815.3</v>
      </c>
    </row>
    <row r="118" spans="1:10" ht="24" x14ac:dyDescent="0.2">
      <c r="A118" s="17">
        <v>110</v>
      </c>
      <c r="B118" s="57" t="s">
        <v>229</v>
      </c>
      <c r="C118" s="20"/>
      <c r="D118" s="20" t="s">
        <v>51</v>
      </c>
      <c r="E118" s="53" t="s">
        <v>200</v>
      </c>
      <c r="F118" s="45" t="s">
        <v>36</v>
      </c>
      <c r="G118" s="44">
        <v>650</v>
      </c>
      <c r="H118" s="44">
        <v>128.9</v>
      </c>
      <c r="I118" s="34">
        <f t="shared" si="6"/>
        <v>83785</v>
      </c>
      <c r="J118" s="34">
        <f t="shared" si="5"/>
        <v>98866.299999999988</v>
      </c>
    </row>
    <row r="119" spans="1:10" ht="24" x14ac:dyDescent="0.2">
      <c r="A119" s="17">
        <v>111</v>
      </c>
      <c r="B119" s="57" t="s">
        <v>229</v>
      </c>
      <c r="C119" s="20"/>
      <c r="D119" s="20" t="s">
        <v>51</v>
      </c>
      <c r="E119" s="53" t="s">
        <v>218</v>
      </c>
      <c r="F119" s="45" t="s">
        <v>36</v>
      </c>
      <c r="G119" s="44">
        <v>60</v>
      </c>
      <c r="H119" s="44">
        <v>128.9</v>
      </c>
      <c r="I119" s="34">
        <f t="shared" si="6"/>
        <v>7734</v>
      </c>
      <c r="J119" s="34">
        <f t="shared" si="5"/>
        <v>9126.119999999999</v>
      </c>
    </row>
    <row r="120" spans="1:10" ht="24" x14ac:dyDescent="0.2">
      <c r="A120" s="17">
        <v>112</v>
      </c>
      <c r="B120" s="57" t="s">
        <v>229</v>
      </c>
      <c r="C120" s="20"/>
      <c r="D120" s="20" t="s">
        <v>51</v>
      </c>
      <c r="E120" s="53" t="s">
        <v>219</v>
      </c>
      <c r="F120" s="45" t="s">
        <v>36</v>
      </c>
      <c r="G120" s="44">
        <v>300</v>
      </c>
      <c r="H120" s="44">
        <v>128.9</v>
      </c>
      <c r="I120" s="34">
        <f t="shared" si="6"/>
        <v>38670</v>
      </c>
      <c r="J120" s="34">
        <f t="shared" si="5"/>
        <v>45630.6</v>
      </c>
    </row>
    <row r="121" spans="1:10" ht="24" x14ac:dyDescent="0.2">
      <c r="A121" s="17">
        <v>113</v>
      </c>
      <c r="B121" s="57" t="s">
        <v>222</v>
      </c>
      <c r="C121" s="20"/>
      <c r="D121" s="20" t="s">
        <v>51</v>
      </c>
      <c r="E121" s="53" t="s">
        <v>220</v>
      </c>
      <c r="F121" s="45" t="s">
        <v>36</v>
      </c>
      <c r="G121" s="44">
        <v>400</v>
      </c>
      <c r="H121" s="44">
        <v>128.9</v>
      </c>
      <c r="I121" s="34">
        <f t="shared" si="6"/>
        <v>51560</v>
      </c>
      <c r="J121" s="34">
        <f t="shared" si="5"/>
        <v>60840.799999999996</v>
      </c>
    </row>
    <row r="122" spans="1:10" ht="24" x14ac:dyDescent="0.2">
      <c r="A122" s="17">
        <v>114</v>
      </c>
      <c r="B122" s="57" t="s">
        <v>229</v>
      </c>
      <c r="C122" s="20"/>
      <c r="D122" s="20" t="s">
        <v>51</v>
      </c>
      <c r="E122" s="53" t="s">
        <v>221</v>
      </c>
      <c r="F122" s="45" t="s">
        <v>36</v>
      </c>
      <c r="G122" s="44">
        <v>120</v>
      </c>
      <c r="H122" s="44">
        <v>125.52</v>
      </c>
      <c r="I122" s="34">
        <f t="shared" si="6"/>
        <v>15062.4</v>
      </c>
      <c r="J122" s="34">
        <f t="shared" si="5"/>
        <v>17773.631999999998</v>
      </c>
    </row>
    <row r="123" spans="1:10" ht="24" x14ac:dyDescent="0.2">
      <c r="A123" s="17">
        <v>115</v>
      </c>
      <c r="B123" s="57" t="s">
        <v>222</v>
      </c>
      <c r="C123" s="20"/>
      <c r="D123" s="20" t="s">
        <v>51</v>
      </c>
      <c r="E123" s="53" t="s">
        <v>187</v>
      </c>
      <c r="F123" s="45" t="s">
        <v>36</v>
      </c>
      <c r="G123" s="44">
        <v>800</v>
      </c>
      <c r="H123" s="44">
        <v>125.52</v>
      </c>
      <c r="I123" s="34">
        <f t="shared" si="6"/>
        <v>100416</v>
      </c>
      <c r="J123" s="34">
        <f t="shared" si="5"/>
        <v>118490.87999999999</v>
      </c>
    </row>
    <row r="124" spans="1:10" ht="24" x14ac:dyDescent="0.2">
      <c r="A124" s="17">
        <v>116</v>
      </c>
      <c r="B124" s="57" t="s">
        <v>223</v>
      </c>
      <c r="C124" s="20"/>
      <c r="D124" s="20" t="s">
        <v>51</v>
      </c>
      <c r="E124" s="53" t="s">
        <v>224</v>
      </c>
      <c r="F124" s="45" t="s">
        <v>36</v>
      </c>
      <c r="G124" s="44">
        <v>800</v>
      </c>
      <c r="H124" s="44">
        <v>125.52</v>
      </c>
      <c r="I124" s="34">
        <f t="shared" si="6"/>
        <v>100416</v>
      </c>
      <c r="J124" s="34">
        <f t="shared" si="5"/>
        <v>118490.87999999999</v>
      </c>
    </row>
    <row r="125" spans="1:10" ht="24" x14ac:dyDescent="0.2">
      <c r="A125" s="17">
        <v>117</v>
      </c>
      <c r="B125" s="57" t="s">
        <v>222</v>
      </c>
      <c r="C125" s="20"/>
      <c r="D125" s="20" t="s">
        <v>51</v>
      </c>
      <c r="E125" s="53" t="s">
        <v>225</v>
      </c>
      <c r="F125" s="45" t="s">
        <v>36</v>
      </c>
      <c r="G125" s="44">
        <v>800</v>
      </c>
      <c r="H125" s="44">
        <v>125.52</v>
      </c>
      <c r="I125" s="34">
        <f t="shared" si="6"/>
        <v>100416</v>
      </c>
      <c r="J125" s="34">
        <f t="shared" si="5"/>
        <v>118490.87999999999</v>
      </c>
    </row>
    <row r="126" spans="1:10" ht="24" x14ac:dyDescent="0.2">
      <c r="A126" s="17">
        <v>118</v>
      </c>
      <c r="B126" s="57" t="s">
        <v>229</v>
      </c>
      <c r="C126" s="20"/>
      <c r="D126" s="20" t="s">
        <v>51</v>
      </c>
      <c r="E126" s="53" t="s">
        <v>226</v>
      </c>
      <c r="F126" s="45" t="s">
        <v>36</v>
      </c>
      <c r="G126" s="44">
        <v>60</v>
      </c>
      <c r="H126" s="44">
        <v>125.52</v>
      </c>
      <c r="I126" s="34">
        <f t="shared" si="6"/>
        <v>7531.2</v>
      </c>
      <c r="J126" s="34">
        <f t="shared" si="5"/>
        <v>8886.8159999999989</v>
      </c>
    </row>
    <row r="127" spans="1:10" ht="24" x14ac:dyDescent="0.2">
      <c r="A127" s="17">
        <v>119</v>
      </c>
      <c r="B127" s="57" t="s">
        <v>229</v>
      </c>
      <c r="C127" s="20"/>
      <c r="D127" s="20" t="s">
        <v>51</v>
      </c>
      <c r="E127" s="53" t="s">
        <v>203</v>
      </c>
      <c r="F127" s="45" t="s">
        <v>36</v>
      </c>
      <c r="G127" s="44">
        <v>100</v>
      </c>
      <c r="H127" s="44">
        <v>125.52</v>
      </c>
      <c r="I127" s="34">
        <f t="shared" si="6"/>
        <v>12552</v>
      </c>
      <c r="J127" s="34">
        <f t="shared" si="5"/>
        <v>14811.359999999999</v>
      </c>
    </row>
    <row r="128" spans="1:10" ht="24" x14ac:dyDescent="0.2">
      <c r="A128" s="17">
        <v>120</v>
      </c>
      <c r="B128" s="57" t="s">
        <v>222</v>
      </c>
      <c r="C128" s="20"/>
      <c r="D128" s="20" t="s">
        <v>51</v>
      </c>
      <c r="E128" s="53" t="s">
        <v>227</v>
      </c>
      <c r="F128" s="45" t="s">
        <v>36</v>
      </c>
      <c r="G128" s="44">
        <v>60</v>
      </c>
      <c r="H128" s="44">
        <v>125.52</v>
      </c>
      <c r="I128" s="34">
        <f t="shared" si="6"/>
        <v>7531.2</v>
      </c>
      <c r="J128" s="34">
        <f t="shared" si="5"/>
        <v>8886.8159999999989</v>
      </c>
    </row>
    <row r="129" spans="1:10" ht="24" x14ac:dyDescent="0.2">
      <c r="A129" s="17">
        <v>121</v>
      </c>
      <c r="B129" s="57" t="s">
        <v>229</v>
      </c>
      <c r="C129" s="20"/>
      <c r="D129" s="20" t="s">
        <v>51</v>
      </c>
      <c r="E129" s="53" t="s">
        <v>228</v>
      </c>
      <c r="F129" s="45" t="s">
        <v>36</v>
      </c>
      <c r="G129" s="44">
        <v>100</v>
      </c>
      <c r="H129" s="44">
        <v>125.52</v>
      </c>
      <c r="I129" s="34">
        <f t="shared" si="6"/>
        <v>12552</v>
      </c>
      <c r="J129" s="34">
        <f t="shared" si="5"/>
        <v>14811.359999999999</v>
      </c>
    </row>
    <row r="130" spans="1:10" ht="24" x14ac:dyDescent="0.2">
      <c r="A130" s="17">
        <v>122</v>
      </c>
      <c r="B130" s="57" t="s">
        <v>229</v>
      </c>
      <c r="C130" s="20"/>
      <c r="D130" s="20" t="s">
        <v>51</v>
      </c>
      <c r="E130" s="53" t="s">
        <v>230</v>
      </c>
      <c r="F130" s="45" t="s">
        <v>36</v>
      </c>
      <c r="G130" s="44">
        <v>500</v>
      </c>
      <c r="H130" s="44">
        <v>139.4</v>
      </c>
      <c r="I130" s="34">
        <f t="shared" si="6"/>
        <v>69700</v>
      </c>
      <c r="J130" s="34">
        <f t="shared" si="5"/>
        <v>82246</v>
      </c>
    </row>
    <row r="131" spans="1:10" ht="24" x14ac:dyDescent="0.2">
      <c r="A131" s="17">
        <v>123</v>
      </c>
      <c r="B131" s="57" t="s">
        <v>229</v>
      </c>
      <c r="C131" s="20"/>
      <c r="D131" s="20" t="s">
        <v>51</v>
      </c>
      <c r="E131" s="53" t="s">
        <v>231</v>
      </c>
      <c r="F131" s="45" t="s">
        <v>36</v>
      </c>
      <c r="G131" s="44">
        <v>800</v>
      </c>
      <c r="H131" s="44">
        <v>139.41</v>
      </c>
      <c r="I131" s="34">
        <f t="shared" si="6"/>
        <v>111528</v>
      </c>
      <c r="J131" s="34">
        <f t="shared" si="5"/>
        <v>131603.03999999998</v>
      </c>
    </row>
    <row r="132" spans="1:10" ht="24" x14ac:dyDescent="0.2">
      <c r="A132" s="17">
        <v>124</v>
      </c>
      <c r="B132" s="57" t="s">
        <v>229</v>
      </c>
      <c r="C132" s="20"/>
      <c r="D132" s="20" t="s">
        <v>51</v>
      </c>
      <c r="E132" s="53" t="s">
        <v>232</v>
      </c>
      <c r="F132" s="45" t="s">
        <v>36</v>
      </c>
      <c r="G132" s="44">
        <v>1500</v>
      </c>
      <c r="H132" s="44">
        <v>139.41</v>
      </c>
      <c r="I132" s="34">
        <f t="shared" si="6"/>
        <v>209115</v>
      </c>
      <c r="J132" s="34">
        <f t="shared" si="5"/>
        <v>246755.69999999998</v>
      </c>
    </row>
    <row r="133" spans="1:10" ht="24" x14ac:dyDescent="0.2">
      <c r="A133" s="17">
        <v>125</v>
      </c>
      <c r="B133" s="57" t="s">
        <v>222</v>
      </c>
      <c r="C133" s="20"/>
      <c r="D133" s="20" t="s">
        <v>51</v>
      </c>
      <c r="E133" s="53" t="s">
        <v>233</v>
      </c>
      <c r="F133" s="45" t="s">
        <v>48</v>
      </c>
      <c r="G133" s="44">
        <v>10000</v>
      </c>
      <c r="H133" s="44">
        <v>9.75</v>
      </c>
      <c r="I133" s="34">
        <f t="shared" si="6"/>
        <v>97500</v>
      </c>
      <c r="J133" s="34">
        <f t="shared" si="5"/>
        <v>115050</v>
      </c>
    </row>
    <row r="134" spans="1:10" ht="24" x14ac:dyDescent="0.2">
      <c r="A134" s="17">
        <v>126</v>
      </c>
      <c r="B134" s="57" t="s">
        <v>339</v>
      </c>
      <c r="C134" s="20"/>
      <c r="D134" s="20" t="s">
        <v>52</v>
      </c>
      <c r="E134" s="53" t="s">
        <v>234</v>
      </c>
      <c r="F134" s="45" t="s">
        <v>48</v>
      </c>
      <c r="G134" s="44">
        <v>1000</v>
      </c>
      <c r="H134" s="44">
        <v>0.68</v>
      </c>
      <c r="I134" s="34">
        <f t="shared" si="6"/>
        <v>680</v>
      </c>
      <c r="J134" s="34">
        <f t="shared" si="5"/>
        <v>802.4</v>
      </c>
    </row>
    <row r="135" spans="1:10" ht="24" x14ac:dyDescent="0.2">
      <c r="A135" s="17">
        <v>127</v>
      </c>
      <c r="B135" s="47" t="s">
        <v>340</v>
      </c>
      <c r="C135" s="17" t="s">
        <v>93</v>
      </c>
      <c r="D135" s="17"/>
      <c r="E135" s="53"/>
      <c r="F135" s="24" t="s">
        <v>14</v>
      </c>
      <c r="G135" s="35">
        <v>643</v>
      </c>
      <c r="H135" s="33">
        <v>425</v>
      </c>
      <c r="I135" s="34">
        <f t="shared" ref="I135:I141" si="7">G135*H135</f>
        <v>273275</v>
      </c>
      <c r="J135" s="34">
        <f t="shared" si="5"/>
        <v>322464.5</v>
      </c>
    </row>
    <row r="136" spans="1:10" ht="24" x14ac:dyDescent="0.25">
      <c r="A136" s="17">
        <v>128</v>
      </c>
      <c r="B136" s="68" t="s">
        <v>349</v>
      </c>
      <c r="C136" s="17"/>
      <c r="D136" s="17" t="s">
        <v>345</v>
      </c>
      <c r="E136" s="53" t="s">
        <v>236</v>
      </c>
      <c r="F136" s="24" t="s">
        <v>14</v>
      </c>
      <c r="G136" s="69">
        <v>2700</v>
      </c>
      <c r="H136" s="69">
        <v>22.43</v>
      </c>
      <c r="I136" s="34">
        <f t="shared" si="7"/>
        <v>60561</v>
      </c>
      <c r="J136" s="34">
        <f t="shared" ref="J136:J206" si="8">I136*1.18</f>
        <v>71461.98</v>
      </c>
    </row>
    <row r="137" spans="1:10" ht="24" x14ac:dyDescent="0.25">
      <c r="A137" s="17">
        <v>129</v>
      </c>
      <c r="B137" s="68" t="s">
        <v>350</v>
      </c>
      <c r="C137" s="17"/>
      <c r="D137" s="17" t="s">
        <v>345</v>
      </c>
      <c r="E137" s="53" t="s">
        <v>237</v>
      </c>
      <c r="F137" s="24" t="s">
        <v>14</v>
      </c>
      <c r="G137" s="69">
        <v>1500</v>
      </c>
      <c r="H137" s="69">
        <v>23.28</v>
      </c>
      <c r="I137" s="34">
        <f t="shared" si="7"/>
        <v>34920</v>
      </c>
      <c r="J137" s="34">
        <f t="shared" si="8"/>
        <v>41205.599999999999</v>
      </c>
    </row>
    <row r="138" spans="1:10" ht="24" x14ac:dyDescent="0.25">
      <c r="A138" s="17">
        <v>130</v>
      </c>
      <c r="B138" s="68" t="s">
        <v>350</v>
      </c>
      <c r="C138" s="17"/>
      <c r="D138" s="17" t="s">
        <v>345</v>
      </c>
      <c r="E138" s="53" t="s">
        <v>346</v>
      </c>
      <c r="F138" s="24" t="s">
        <v>14</v>
      </c>
      <c r="G138" s="69">
        <v>9000</v>
      </c>
      <c r="H138" s="69">
        <v>26</v>
      </c>
      <c r="I138" s="34">
        <f t="shared" si="7"/>
        <v>234000</v>
      </c>
      <c r="J138" s="34">
        <f t="shared" si="8"/>
        <v>276120</v>
      </c>
    </row>
    <row r="139" spans="1:10" ht="24" x14ac:dyDescent="0.25">
      <c r="A139" s="17">
        <v>131</v>
      </c>
      <c r="B139" s="68" t="s">
        <v>350</v>
      </c>
      <c r="C139" s="17"/>
      <c r="D139" s="17" t="s">
        <v>345</v>
      </c>
      <c r="E139" s="53" t="s">
        <v>238</v>
      </c>
      <c r="F139" s="24" t="s">
        <v>14</v>
      </c>
      <c r="G139" s="69">
        <v>2000</v>
      </c>
      <c r="H139" s="69">
        <v>38.950000000000003</v>
      </c>
      <c r="I139" s="34">
        <f t="shared" si="7"/>
        <v>77900</v>
      </c>
      <c r="J139" s="34">
        <f t="shared" si="8"/>
        <v>91922</v>
      </c>
    </row>
    <row r="140" spans="1:10" ht="24" x14ac:dyDescent="0.25">
      <c r="A140" s="17">
        <v>132</v>
      </c>
      <c r="B140" s="68" t="s">
        <v>350</v>
      </c>
      <c r="C140" s="17"/>
      <c r="D140" s="17" t="s">
        <v>345</v>
      </c>
      <c r="E140" s="53" t="s">
        <v>347</v>
      </c>
      <c r="F140" s="24" t="s">
        <v>14</v>
      </c>
      <c r="G140" s="69">
        <v>25000</v>
      </c>
      <c r="H140" s="69">
        <v>48</v>
      </c>
      <c r="I140" s="34">
        <f t="shared" si="7"/>
        <v>1200000</v>
      </c>
      <c r="J140" s="34">
        <f t="shared" si="8"/>
        <v>1416000</v>
      </c>
    </row>
    <row r="141" spans="1:10" ht="24" x14ac:dyDescent="0.25">
      <c r="A141" s="17">
        <v>133</v>
      </c>
      <c r="B141" s="68" t="s">
        <v>350</v>
      </c>
      <c r="C141" s="17"/>
      <c r="D141" s="17" t="s">
        <v>345</v>
      </c>
      <c r="E141" s="53" t="s">
        <v>348</v>
      </c>
      <c r="F141" s="24" t="s">
        <v>14</v>
      </c>
      <c r="G141" s="69">
        <v>150</v>
      </c>
      <c r="H141" s="69">
        <v>90.35</v>
      </c>
      <c r="I141" s="34">
        <f t="shared" si="7"/>
        <v>13552.5</v>
      </c>
      <c r="J141" s="34">
        <f t="shared" si="8"/>
        <v>15991.949999999999</v>
      </c>
    </row>
    <row r="142" spans="1:10" ht="24" x14ac:dyDescent="0.2">
      <c r="A142" s="17">
        <v>134</v>
      </c>
      <c r="B142" s="57" t="s">
        <v>235</v>
      </c>
      <c r="C142" s="20"/>
      <c r="D142" s="20" t="s">
        <v>59</v>
      </c>
      <c r="E142" s="23" t="s">
        <v>236</v>
      </c>
      <c r="F142" s="45" t="s">
        <v>36</v>
      </c>
      <c r="G142" s="44">
        <v>3500</v>
      </c>
      <c r="H142" s="44">
        <v>89.17</v>
      </c>
      <c r="I142" s="34">
        <f t="shared" ref="I142:I153" si="9">H142*G142</f>
        <v>312095</v>
      </c>
      <c r="J142" s="34">
        <f t="shared" si="8"/>
        <v>368272.1</v>
      </c>
    </row>
    <row r="143" spans="1:10" ht="24" x14ac:dyDescent="0.2">
      <c r="A143" s="17">
        <v>135</v>
      </c>
      <c r="B143" s="57" t="s">
        <v>235</v>
      </c>
      <c r="C143" s="20"/>
      <c r="D143" s="20" t="s">
        <v>59</v>
      </c>
      <c r="E143" s="23" t="s">
        <v>237</v>
      </c>
      <c r="F143" s="45" t="s">
        <v>36</v>
      </c>
      <c r="G143" s="44">
        <v>3500</v>
      </c>
      <c r="H143" s="44">
        <v>85.55</v>
      </c>
      <c r="I143" s="34">
        <f t="shared" si="9"/>
        <v>299425</v>
      </c>
      <c r="J143" s="34">
        <f t="shared" si="8"/>
        <v>353321.5</v>
      </c>
    </row>
    <row r="144" spans="1:10" ht="24" x14ac:dyDescent="0.2">
      <c r="A144" s="17">
        <v>136</v>
      </c>
      <c r="B144" s="57" t="s">
        <v>235</v>
      </c>
      <c r="C144" s="20"/>
      <c r="D144" s="20" t="s">
        <v>59</v>
      </c>
      <c r="E144" s="23" t="s">
        <v>238</v>
      </c>
      <c r="F144" s="45" t="s">
        <v>36</v>
      </c>
      <c r="G144" s="44">
        <v>600</v>
      </c>
      <c r="H144" s="44">
        <v>55.86</v>
      </c>
      <c r="I144" s="34">
        <f t="shared" si="9"/>
        <v>33516</v>
      </c>
      <c r="J144" s="34">
        <f t="shared" si="8"/>
        <v>39548.879999999997</v>
      </c>
    </row>
    <row r="145" spans="1:10" ht="24" x14ac:dyDescent="0.2">
      <c r="A145" s="17">
        <v>137</v>
      </c>
      <c r="B145" s="57" t="s">
        <v>235</v>
      </c>
      <c r="C145" s="20"/>
      <c r="D145" s="20" t="s">
        <v>59</v>
      </c>
      <c r="E145" s="23" t="s">
        <v>239</v>
      </c>
      <c r="F145" s="45" t="s">
        <v>36</v>
      </c>
      <c r="G145" s="44">
        <v>1500</v>
      </c>
      <c r="H145" s="44">
        <v>95.34</v>
      </c>
      <c r="I145" s="34">
        <f t="shared" si="9"/>
        <v>143010</v>
      </c>
      <c r="J145" s="34">
        <f t="shared" si="8"/>
        <v>168751.8</v>
      </c>
    </row>
    <row r="146" spans="1:10" ht="24" x14ac:dyDescent="0.2">
      <c r="A146" s="17">
        <v>138</v>
      </c>
      <c r="B146" s="57" t="s">
        <v>235</v>
      </c>
      <c r="C146" s="20"/>
      <c r="D146" s="20" t="s">
        <v>59</v>
      </c>
      <c r="E146" s="23" t="s">
        <v>240</v>
      </c>
      <c r="F146" s="45" t="s">
        <v>36</v>
      </c>
      <c r="G146" s="44">
        <v>1700</v>
      </c>
      <c r="H146" s="44">
        <v>95.79</v>
      </c>
      <c r="I146" s="34">
        <f t="shared" si="9"/>
        <v>162843</v>
      </c>
      <c r="J146" s="34">
        <f t="shared" si="8"/>
        <v>192154.74</v>
      </c>
    </row>
    <row r="147" spans="1:10" ht="24" x14ac:dyDescent="0.2">
      <c r="A147" s="17">
        <v>139</v>
      </c>
      <c r="B147" s="57" t="s">
        <v>241</v>
      </c>
      <c r="C147" s="20"/>
      <c r="D147" s="20" t="s">
        <v>60</v>
      </c>
      <c r="E147" s="23" t="s">
        <v>242</v>
      </c>
      <c r="F147" s="45" t="s">
        <v>36</v>
      </c>
      <c r="G147" s="44">
        <v>60</v>
      </c>
      <c r="H147" s="44">
        <v>61.36</v>
      </c>
      <c r="I147" s="34">
        <f t="shared" si="9"/>
        <v>3681.6</v>
      </c>
      <c r="J147" s="34">
        <f t="shared" si="8"/>
        <v>4344.2879999999996</v>
      </c>
    </row>
    <row r="148" spans="1:10" ht="24" x14ac:dyDescent="0.2">
      <c r="A148" s="17">
        <v>140</v>
      </c>
      <c r="B148" s="57" t="s">
        <v>241</v>
      </c>
      <c r="C148" s="20"/>
      <c r="D148" s="20" t="s">
        <v>60</v>
      </c>
      <c r="E148" s="23" t="s">
        <v>243</v>
      </c>
      <c r="F148" s="45" t="s">
        <v>36</v>
      </c>
      <c r="G148" s="44">
        <v>250</v>
      </c>
      <c r="H148" s="44">
        <v>61.36</v>
      </c>
      <c r="I148" s="34">
        <f t="shared" si="9"/>
        <v>15340</v>
      </c>
      <c r="J148" s="34">
        <f t="shared" si="8"/>
        <v>18101.2</v>
      </c>
    </row>
    <row r="149" spans="1:10" ht="24" x14ac:dyDescent="0.2">
      <c r="A149" s="17">
        <v>141</v>
      </c>
      <c r="B149" s="57" t="s">
        <v>241</v>
      </c>
      <c r="C149" s="20"/>
      <c r="D149" s="20" t="s">
        <v>60</v>
      </c>
      <c r="E149" s="23" t="s">
        <v>244</v>
      </c>
      <c r="F149" s="45" t="s">
        <v>36</v>
      </c>
      <c r="G149" s="44">
        <v>1000</v>
      </c>
      <c r="H149" s="44">
        <v>47.88</v>
      </c>
      <c r="I149" s="34">
        <f t="shared" si="9"/>
        <v>47880</v>
      </c>
      <c r="J149" s="34">
        <f t="shared" si="8"/>
        <v>56498.399999999994</v>
      </c>
    </row>
    <row r="150" spans="1:10" ht="24" x14ac:dyDescent="0.2">
      <c r="A150" s="17">
        <v>142</v>
      </c>
      <c r="B150" s="57" t="s">
        <v>241</v>
      </c>
      <c r="C150" s="20"/>
      <c r="D150" s="20" t="s">
        <v>60</v>
      </c>
      <c r="E150" s="23" t="s">
        <v>245</v>
      </c>
      <c r="F150" s="45" t="s">
        <v>36</v>
      </c>
      <c r="G150" s="44">
        <v>450</v>
      </c>
      <c r="H150" s="44">
        <v>47.97</v>
      </c>
      <c r="I150" s="34">
        <f t="shared" si="9"/>
        <v>21586.5</v>
      </c>
      <c r="J150" s="34">
        <f t="shared" si="8"/>
        <v>25472.07</v>
      </c>
    </row>
    <row r="151" spans="1:10" ht="24" x14ac:dyDescent="0.2">
      <c r="A151" s="17">
        <v>143</v>
      </c>
      <c r="B151" s="57" t="s">
        <v>246</v>
      </c>
      <c r="C151" s="20"/>
      <c r="D151" s="20" t="s">
        <v>60</v>
      </c>
      <c r="E151" s="23" t="s">
        <v>247</v>
      </c>
      <c r="F151" s="45" t="s">
        <v>36</v>
      </c>
      <c r="G151" s="44">
        <v>200</v>
      </c>
      <c r="H151" s="44">
        <v>45.45</v>
      </c>
      <c r="I151" s="34">
        <f t="shared" si="9"/>
        <v>9090</v>
      </c>
      <c r="J151" s="34">
        <f t="shared" si="8"/>
        <v>10726.199999999999</v>
      </c>
    </row>
    <row r="152" spans="1:10" ht="24" x14ac:dyDescent="0.2">
      <c r="A152" s="17">
        <v>144</v>
      </c>
      <c r="B152" s="57" t="s">
        <v>246</v>
      </c>
      <c r="C152" s="20"/>
      <c r="D152" s="20" t="s">
        <v>60</v>
      </c>
      <c r="E152" s="23" t="s">
        <v>248</v>
      </c>
      <c r="F152" s="45" t="s">
        <v>36</v>
      </c>
      <c r="G152" s="44">
        <v>100</v>
      </c>
      <c r="H152" s="44">
        <v>45.45</v>
      </c>
      <c r="I152" s="34">
        <f t="shared" si="9"/>
        <v>4545</v>
      </c>
      <c r="J152" s="34">
        <f t="shared" si="8"/>
        <v>5363.0999999999995</v>
      </c>
    </row>
    <row r="153" spans="1:10" ht="24" x14ac:dyDescent="0.2">
      <c r="A153" s="17">
        <v>145</v>
      </c>
      <c r="B153" s="57" t="s">
        <v>246</v>
      </c>
      <c r="C153" s="20"/>
      <c r="D153" s="20" t="s">
        <v>60</v>
      </c>
      <c r="E153" s="23" t="s">
        <v>249</v>
      </c>
      <c r="F153" s="45" t="s">
        <v>36</v>
      </c>
      <c r="G153" s="44">
        <v>90</v>
      </c>
      <c r="H153" s="44">
        <v>72.05</v>
      </c>
      <c r="I153" s="34">
        <f t="shared" si="9"/>
        <v>6484.5</v>
      </c>
      <c r="J153" s="34">
        <f t="shared" si="8"/>
        <v>7651.71</v>
      </c>
    </row>
    <row r="154" spans="1:10" x14ac:dyDescent="0.2">
      <c r="A154" s="17">
        <v>146</v>
      </c>
      <c r="B154" s="25" t="s">
        <v>96</v>
      </c>
      <c r="C154" s="17" t="s">
        <v>97</v>
      </c>
      <c r="D154" s="17"/>
      <c r="E154" s="53"/>
      <c r="F154" s="24" t="s">
        <v>14</v>
      </c>
      <c r="G154" s="35">
        <v>150</v>
      </c>
      <c r="H154" s="33">
        <v>27</v>
      </c>
      <c r="I154" s="34">
        <f>G154*H154</f>
        <v>4050</v>
      </c>
      <c r="J154" s="34">
        <f t="shared" si="8"/>
        <v>4779</v>
      </c>
    </row>
    <row r="155" spans="1:10" ht="24" x14ac:dyDescent="0.2">
      <c r="A155" s="17">
        <v>147</v>
      </c>
      <c r="B155" s="25" t="s">
        <v>98</v>
      </c>
      <c r="C155" s="17" t="s">
        <v>99</v>
      </c>
      <c r="D155" s="17"/>
      <c r="E155" s="53"/>
      <c r="F155" s="24" t="s">
        <v>14</v>
      </c>
      <c r="G155" s="35">
        <v>125</v>
      </c>
      <c r="H155" s="33">
        <v>90</v>
      </c>
      <c r="I155" s="34">
        <f>G155*H155</f>
        <v>11250</v>
      </c>
      <c r="J155" s="34">
        <f t="shared" si="8"/>
        <v>13275</v>
      </c>
    </row>
    <row r="156" spans="1:10" x14ac:dyDescent="0.2">
      <c r="A156" s="17">
        <v>148</v>
      </c>
      <c r="B156" s="25" t="s">
        <v>106</v>
      </c>
      <c r="C156" s="17" t="s">
        <v>107</v>
      </c>
      <c r="D156" s="19"/>
      <c r="E156" s="23" t="s">
        <v>108</v>
      </c>
      <c r="F156" s="24" t="s">
        <v>14</v>
      </c>
      <c r="G156" s="35">
        <v>1500</v>
      </c>
      <c r="H156" s="33">
        <v>20.7</v>
      </c>
      <c r="I156" s="34">
        <f>G156*H156</f>
        <v>31050</v>
      </c>
      <c r="J156" s="34">
        <f t="shared" si="8"/>
        <v>36639</v>
      </c>
    </row>
    <row r="157" spans="1:10" x14ac:dyDescent="0.2">
      <c r="A157" s="17">
        <v>149</v>
      </c>
      <c r="B157" s="57" t="s">
        <v>250</v>
      </c>
      <c r="C157" s="20"/>
      <c r="D157" s="21" t="s">
        <v>254</v>
      </c>
      <c r="E157" s="23" t="s">
        <v>251</v>
      </c>
      <c r="F157" s="45" t="s">
        <v>36</v>
      </c>
      <c r="G157" s="44">
        <v>25</v>
      </c>
      <c r="H157" s="44">
        <v>324</v>
      </c>
      <c r="I157" s="34">
        <f t="shared" ref="I157:I162" si="10">H157*G157</f>
        <v>8100</v>
      </c>
      <c r="J157" s="34">
        <f t="shared" si="8"/>
        <v>9558</v>
      </c>
    </row>
    <row r="158" spans="1:10" x14ac:dyDescent="0.2">
      <c r="A158" s="17">
        <v>150</v>
      </c>
      <c r="B158" s="57" t="s">
        <v>252</v>
      </c>
      <c r="C158" s="20"/>
      <c r="D158" s="21" t="s">
        <v>254</v>
      </c>
      <c r="E158" s="23" t="s">
        <v>253</v>
      </c>
      <c r="F158" s="45" t="s">
        <v>36</v>
      </c>
      <c r="G158" s="44">
        <v>750</v>
      </c>
      <c r="H158" s="44">
        <v>324</v>
      </c>
      <c r="I158" s="34">
        <f t="shared" si="10"/>
        <v>243000</v>
      </c>
      <c r="J158" s="34">
        <f t="shared" si="8"/>
        <v>286740</v>
      </c>
    </row>
    <row r="159" spans="1:10" x14ac:dyDescent="0.2">
      <c r="A159" s="17">
        <v>151</v>
      </c>
      <c r="B159" s="57" t="s">
        <v>255</v>
      </c>
      <c r="C159" s="20"/>
      <c r="D159" s="21" t="s">
        <v>254</v>
      </c>
      <c r="E159" s="23" t="s">
        <v>256</v>
      </c>
      <c r="F159" s="45" t="s">
        <v>36</v>
      </c>
      <c r="G159" s="44">
        <v>250</v>
      </c>
      <c r="H159" s="44">
        <v>305</v>
      </c>
      <c r="I159" s="34">
        <f t="shared" si="10"/>
        <v>76250</v>
      </c>
      <c r="J159" s="34">
        <f t="shared" si="8"/>
        <v>89975</v>
      </c>
    </row>
    <row r="160" spans="1:10" x14ac:dyDescent="0.2">
      <c r="A160" s="17">
        <v>152</v>
      </c>
      <c r="B160" s="57" t="s">
        <v>257</v>
      </c>
      <c r="C160" s="20"/>
      <c r="D160" s="21" t="s">
        <v>254</v>
      </c>
      <c r="E160" s="23" t="s">
        <v>258</v>
      </c>
      <c r="F160" s="45" t="s">
        <v>36</v>
      </c>
      <c r="G160" s="44">
        <v>40</v>
      </c>
      <c r="H160" s="44">
        <v>365</v>
      </c>
      <c r="I160" s="34">
        <f t="shared" si="10"/>
        <v>14600</v>
      </c>
      <c r="J160" s="34">
        <f t="shared" si="8"/>
        <v>17228</v>
      </c>
    </row>
    <row r="161" spans="1:10" ht="24" x14ac:dyDescent="0.2">
      <c r="A161" s="17">
        <v>153</v>
      </c>
      <c r="B161" s="57" t="s">
        <v>259</v>
      </c>
      <c r="C161" s="20"/>
      <c r="D161" s="20" t="s">
        <v>53</v>
      </c>
      <c r="E161" s="53" t="s">
        <v>212</v>
      </c>
      <c r="F161" s="45" t="s">
        <v>48</v>
      </c>
      <c r="G161" s="44">
        <v>10000</v>
      </c>
      <c r="H161" s="44">
        <v>1.2</v>
      </c>
      <c r="I161" s="34">
        <f t="shared" si="10"/>
        <v>12000</v>
      </c>
      <c r="J161" s="34">
        <f t="shared" si="8"/>
        <v>14160</v>
      </c>
    </row>
    <row r="162" spans="1:10" x14ac:dyDescent="0.2">
      <c r="A162" s="17">
        <v>154</v>
      </c>
      <c r="B162" s="57" t="s">
        <v>252</v>
      </c>
      <c r="C162" s="20"/>
      <c r="D162" s="21" t="s">
        <v>254</v>
      </c>
      <c r="E162" s="23" t="s">
        <v>260</v>
      </c>
      <c r="F162" s="45" t="s">
        <v>48</v>
      </c>
      <c r="G162" s="44">
        <v>20000</v>
      </c>
      <c r="H162" s="44">
        <v>0.62</v>
      </c>
      <c r="I162" s="34">
        <f t="shared" si="10"/>
        <v>12400</v>
      </c>
      <c r="J162" s="34">
        <f t="shared" si="8"/>
        <v>14632</v>
      </c>
    </row>
    <row r="163" spans="1:10" x14ac:dyDescent="0.2">
      <c r="A163" s="17">
        <v>155</v>
      </c>
      <c r="B163" s="57" t="s">
        <v>361</v>
      </c>
      <c r="C163" s="20"/>
      <c r="D163" s="21"/>
      <c r="E163" s="23"/>
      <c r="F163" s="45" t="s">
        <v>48</v>
      </c>
      <c r="G163" s="44">
        <v>300</v>
      </c>
      <c r="H163" s="44">
        <v>86.56</v>
      </c>
      <c r="I163" s="34">
        <f>G163*H163</f>
        <v>25968</v>
      </c>
      <c r="J163" s="34">
        <f t="shared" si="8"/>
        <v>30642.239999999998</v>
      </c>
    </row>
    <row r="164" spans="1:10" x14ac:dyDescent="0.2">
      <c r="A164" s="17">
        <v>156</v>
      </c>
      <c r="B164" s="57" t="s">
        <v>354</v>
      </c>
      <c r="C164" s="20"/>
      <c r="D164" s="21"/>
      <c r="E164" s="23"/>
      <c r="F164" s="45" t="s">
        <v>48</v>
      </c>
      <c r="G164" s="44">
        <v>2500</v>
      </c>
      <c r="H164" s="44">
        <v>9.74</v>
      </c>
      <c r="I164" s="34">
        <f>G164*H164</f>
        <v>24350</v>
      </c>
      <c r="J164" s="34">
        <f t="shared" si="8"/>
        <v>28733</v>
      </c>
    </row>
    <row r="165" spans="1:10" s="31" customFormat="1" ht="24" x14ac:dyDescent="0.2">
      <c r="A165" s="17">
        <v>157</v>
      </c>
      <c r="B165" s="40" t="s">
        <v>111</v>
      </c>
      <c r="C165" s="39" t="s">
        <v>112</v>
      </c>
      <c r="D165" s="39"/>
      <c r="E165" s="54" t="s">
        <v>90</v>
      </c>
      <c r="F165" s="41" t="s">
        <v>14</v>
      </c>
      <c r="G165" s="42">
        <v>250</v>
      </c>
      <c r="H165" s="43">
        <v>8404.75</v>
      </c>
      <c r="I165" s="44">
        <f t="shared" ref="I165:I178" si="11">G165*H165</f>
        <v>2101187.5</v>
      </c>
      <c r="J165" s="44">
        <f t="shared" si="8"/>
        <v>2479401.25</v>
      </c>
    </row>
    <row r="166" spans="1:10" s="31" customFormat="1" ht="24" x14ac:dyDescent="0.2">
      <c r="A166" s="17">
        <v>158</v>
      </c>
      <c r="B166" s="40" t="s">
        <v>113</v>
      </c>
      <c r="C166" s="39" t="s">
        <v>114</v>
      </c>
      <c r="D166" s="39"/>
      <c r="E166" s="54"/>
      <c r="F166" s="41" t="s">
        <v>14</v>
      </c>
      <c r="G166" s="42">
        <v>52800</v>
      </c>
      <c r="H166" s="43">
        <v>134.77000000000001</v>
      </c>
      <c r="I166" s="44">
        <f t="shared" si="11"/>
        <v>7115856.0000000009</v>
      </c>
      <c r="J166" s="44">
        <f t="shared" si="8"/>
        <v>8396710.0800000001</v>
      </c>
    </row>
    <row r="167" spans="1:10" ht="24" x14ac:dyDescent="0.2">
      <c r="A167" s="17">
        <v>159</v>
      </c>
      <c r="B167" s="18" t="s">
        <v>15</v>
      </c>
      <c r="C167" s="17"/>
      <c r="D167" s="17" t="s">
        <v>261</v>
      </c>
      <c r="E167" s="53"/>
      <c r="F167" s="17" t="s">
        <v>11</v>
      </c>
      <c r="G167" s="33">
        <v>14</v>
      </c>
      <c r="H167" s="33">
        <v>364.41</v>
      </c>
      <c r="I167" s="33">
        <f t="shared" si="11"/>
        <v>5101.7400000000007</v>
      </c>
      <c r="J167" s="33">
        <f t="shared" si="8"/>
        <v>6020.0532000000003</v>
      </c>
    </row>
    <row r="168" spans="1:10" ht="24" x14ac:dyDescent="0.2">
      <c r="A168" s="17">
        <v>160</v>
      </c>
      <c r="B168" s="18" t="s">
        <v>18</v>
      </c>
      <c r="C168" s="17"/>
      <c r="D168" s="17" t="s">
        <v>262</v>
      </c>
      <c r="E168" s="53"/>
      <c r="F168" s="17" t="s">
        <v>11</v>
      </c>
      <c r="G168" s="33">
        <v>202</v>
      </c>
      <c r="H168" s="34">
        <v>2677.5</v>
      </c>
      <c r="I168" s="33">
        <f t="shared" si="11"/>
        <v>540855</v>
      </c>
      <c r="J168" s="33">
        <f t="shared" si="8"/>
        <v>638208.9</v>
      </c>
    </row>
    <row r="169" spans="1:10" ht="30" customHeight="1" x14ac:dyDescent="0.2">
      <c r="A169" s="17">
        <v>161</v>
      </c>
      <c r="B169" s="18" t="s">
        <v>21</v>
      </c>
      <c r="C169" s="46"/>
      <c r="D169" s="17" t="s">
        <v>263</v>
      </c>
      <c r="E169" s="55"/>
      <c r="F169" s="17" t="s">
        <v>11</v>
      </c>
      <c r="G169" s="33">
        <v>1631</v>
      </c>
      <c r="H169" s="33">
        <v>1888.43</v>
      </c>
      <c r="I169" s="33">
        <f t="shared" si="11"/>
        <v>3080029.33</v>
      </c>
      <c r="J169" s="33">
        <f t="shared" si="8"/>
        <v>3634434.6094</v>
      </c>
    </row>
    <row r="170" spans="1:10" ht="30" customHeight="1" x14ac:dyDescent="0.2">
      <c r="A170" s="17">
        <v>162</v>
      </c>
      <c r="B170" s="18" t="s">
        <v>358</v>
      </c>
      <c r="C170" s="17" t="s">
        <v>356</v>
      </c>
      <c r="D170" s="39" t="s">
        <v>359</v>
      </c>
      <c r="E170" s="53"/>
      <c r="F170" s="17" t="s">
        <v>48</v>
      </c>
      <c r="G170" s="33">
        <v>2500</v>
      </c>
      <c r="H170" s="33">
        <v>55.93</v>
      </c>
      <c r="I170" s="33">
        <f>G170*H170</f>
        <v>139825</v>
      </c>
      <c r="J170" s="33">
        <f t="shared" si="8"/>
        <v>164993.5</v>
      </c>
    </row>
    <row r="171" spans="1:10" ht="24" x14ac:dyDescent="0.2">
      <c r="A171" s="17">
        <v>163</v>
      </c>
      <c r="B171" s="18" t="s">
        <v>25</v>
      </c>
      <c r="C171" s="17"/>
      <c r="D171" s="17" t="s">
        <v>273</v>
      </c>
      <c r="E171" s="23"/>
      <c r="F171" s="19" t="s">
        <v>14</v>
      </c>
      <c r="G171" s="34">
        <v>39</v>
      </c>
      <c r="H171" s="33">
        <v>95.75</v>
      </c>
      <c r="I171" s="33">
        <f t="shared" si="11"/>
        <v>3734.25</v>
      </c>
      <c r="J171" s="33">
        <f t="shared" si="8"/>
        <v>4406.415</v>
      </c>
    </row>
    <row r="172" spans="1:10" x14ac:dyDescent="0.2">
      <c r="A172" s="17">
        <v>164</v>
      </c>
      <c r="B172" s="70" t="s">
        <v>62</v>
      </c>
      <c r="C172" s="71"/>
      <c r="D172" s="71"/>
      <c r="E172" s="72" t="s">
        <v>362</v>
      </c>
      <c r="F172" s="73" t="s">
        <v>65</v>
      </c>
      <c r="G172" s="74">
        <v>80000</v>
      </c>
      <c r="H172" s="75">
        <v>14.88</v>
      </c>
      <c r="I172" s="75">
        <f t="shared" si="11"/>
        <v>1190400</v>
      </c>
      <c r="J172" s="75">
        <f t="shared" si="8"/>
        <v>1404672</v>
      </c>
    </row>
    <row r="173" spans="1:10" ht="24" x14ac:dyDescent="0.2">
      <c r="A173" s="17">
        <v>165</v>
      </c>
      <c r="B173" s="47" t="s">
        <v>133</v>
      </c>
      <c r="C173" s="17" t="s">
        <v>134</v>
      </c>
      <c r="D173" s="26"/>
      <c r="E173" s="56"/>
      <c r="F173" s="24" t="s">
        <v>14</v>
      </c>
      <c r="G173" s="35">
        <v>55</v>
      </c>
      <c r="H173" s="33">
        <v>1500</v>
      </c>
      <c r="I173" s="34">
        <f t="shared" si="11"/>
        <v>82500</v>
      </c>
      <c r="J173" s="34">
        <f t="shared" si="8"/>
        <v>97350</v>
      </c>
    </row>
    <row r="174" spans="1:10" ht="24" x14ac:dyDescent="0.2">
      <c r="A174" s="17">
        <v>166</v>
      </c>
      <c r="B174" s="18" t="s">
        <v>16</v>
      </c>
      <c r="C174" s="17"/>
      <c r="D174" s="17" t="s">
        <v>274</v>
      </c>
      <c r="E174" s="53"/>
      <c r="F174" s="17" t="s">
        <v>17</v>
      </c>
      <c r="G174" s="33">
        <v>79</v>
      </c>
      <c r="H174" s="33">
        <v>141.53</v>
      </c>
      <c r="I174" s="33">
        <f t="shared" si="11"/>
        <v>11180.87</v>
      </c>
      <c r="J174" s="33">
        <f t="shared" si="8"/>
        <v>13193.426600000001</v>
      </c>
    </row>
    <row r="175" spans="1:10" ht="36" x14ac:dyDescent="0.2">
      <c r="A175" s="17">
        <v>167</v>
      </c>
      <c r="B175" s="18" t="s">
        <v>357</v>
      </c>
      <c r="C175" s="17" t="s">
        <v>356</v>
      </c>
      <c r="D175" s="17" t="s">
        <v>360</v>
      </c>
      <c r="E175" s="53"/>
      <c r="F175" s="17" t="s">
        <v>48</v>
      </c>
      <c r="G175" s="33">
        <v>4000</v>
      </c>
      <c r="H175" s="33">
        <v>66.36</v>
      </c>
      <c r="I175" s="33">
        <f t="shared" si="11"/>
        <v>265440</v>
      </c>
      <c r="J175" s="33">
        <f t="shared" si="8"/>
        <v>313219.20000000001</v>
      </c>
    </row>
    <row r="176" spans="1:10" ht="24" x14ac:dyDescent="0.2">
      <c r="A176" s="17">
        <v>168</v>
      </c>
      <c r="B176" s="18" t="s">
        <v>22</v>
      </c>
      <c r="C176" s="17"/>
      <c r="D176" s="17" t="s">
        <v>275</v>
      </c>
      <c r="E176" s="23"/>
      <c r="F176" s="19" t="s">
        <v>17</v>
      </c>
      <c r="G176" s="34">
        <v>9</v>
      </c>
      <c r="H176" s="33">
        <v>2424</v>
      </c>
      <c r="I176" s="33">
        <f t="shared" si="11"/>
        <v>21816</v>
      </c>
      <c r="J176" s="33">
        <f t="shared" si="8"/>
        <v>25742.879999999997</v>
      </c>
    </row>
    <row r="177" spans="1:10" ht="24" x14ac:dyDescent="0.2">
      <c r="A177" s="17">
        <v>169</v>
      </c>
      <c r="B177" s="18" t="s">
        <v>355</v>
      </c>
      <c r="C177" s="17"/>
      <c r="D177" s="17"/>
      <c r="E177" s="23"/>
      <c r="F177" s="17" t="s">
        <v>11</v>
      </c>
      <c r="G177" s="34">
        <v>300</v>
      </c>
      <c r="H177" s="33">
        <v>128.80000000000001</v>
      </c>
      <c r="I177" s="33">
        <f>G177*H177</f>
        <v>38640</v>
      </c>
      <c r="J177" s="33">
        <f t="shared" si="8"/>
        <v>45595.199999999997</v>
      </c>
    </row>
    <row r="178" spans="1:10" ht="24" x14ac:dyDescent="0.2">
      <c r="A178" s="17">
        <v>170</v>
      </c>
      <c r="B178" s="25" t="s">
        <v>149</v>
      </c>
      <c r="C178" s="48"/>
      <c r="D178" s="19"/>
      <c r="E178" s="23"/>
      <c r="F178" s="24" t="s">
        <v>14</v>
      </c>
      <c r="G178" s="35">
        <v>670</v>
      </c>
      <c r="H178" s="33">
        <v>44.9</v>
      </c>
      <c r="I178" s="34">
        <f t="shared" si="11"/>
        <v>30083</v>
      </c>
      <c r="J178" s="34">
        <f t="shared" si="8"/>
        <v>35497.939999999995</v>
      </c>
    </row>
    <row r="179" spans="1:10" x14ac:dyDescent="0.2">
      <c r="A179" s="17">
        <v>171</v>
      </c>
      <c r="B179" s="57" t="s">
        <v>264</v>
      </c>
      <c r="C179" s="20"/>
      <c r="D179" s="21" t="s">
        <v>281</v>
      </c>
      <c r="E179" s="23" t="s">
        <v>265</v>
      </c>
      <c r="F179" s="45" t="s">
        <v>36</v>
      </c>
      <c r="G179" s="44">
        <v>2000</v>
      </c>
      <c r="H179" s="44">
        <v>131</v>
      </c>
      <c r="I179" s="34">
        <f t="shared" ref="I179:I191" si="12">H179*G179</f>
        <v>262000</v>
      </c>
      <c r="J179" s="34">
        <f t="shared" si="8"/>
        <v>309160</v>
      </c>
    </row>
    <row r="180" spans="1:10" ht="48" x14ac:dyDescent="0.2">
      <c r="A180" s="17">
        <v>172</v>
      </c>
      <c r="B180" s="57" t="s">
        <v>266</v>
      </c>
      <c r="C180" s="20"/>
      <c r="D180" s="20" t="s">
        <v>54</v>
      </c>
      <c r="E180" s="23" t="s">
        <v>267</v>
      </c>
      <c r="F180" s="45" t="s">
        <v>36</v>
      </c>
      <c r="G180" s="44">
        <v>350</v>
      </c>
      <c r="H180" s="44">
        <v>142</v>
      </c>
      <c r="I180" s="34">
        <f t="shared" si="12"/>
        <v>49700</v>
      </c>
      <c r="J180" s="34">
        <f t="shared" si="8"/>
        <v>58646</v>
      </c>
    </row>
    <row r="181" spans="1:10" x14ac:dyDescent="0.2">
      <c r="A181" s="17">
        <v>173</v>
      </c>
      <c r="B181" s="57" t="s">
        <v>266</v>
      </c>
      <c r="C181" s="20"/>
      <c r="D181" s="20" t="s">
        <v>280</v>
      </c>
      <c r="E181" s="23" t="s">
        <v>268</v>
      </c>
      <c r="F181" s="45" t="s">
        <v>36</v>
      </c>
      <c r="G181" s="44">
        <v>550</v>
      </c>
      <c r="H181" s="44">
        <v>183</v>
      </c>
      <c r="I181" s="34">
        <f t="shared" si="12"/>
        <v>100650</v>
      </c>
      <c r="J181" s="34">
        <f t="shared" si="8"/>
        <v>118767</v>
      </c>
    </row>
    <row r="182" spans="1:10" x14ac:dyDescent="0.2">
      <c r="A182" s="17">
        <v>174</v>
      </c>
      <c r="B182" s="57" t="s">
        <v>266</v>
      </c>
      <c r="C182" s="20"/>
      <c r="D182" s="20" t="s">
        <v>280</v>
      </c>
      <c r="E182" s="23" t="s">
        <v>269</v>
      </c>
      <c r="F182" s="45" t="s">
        <v>36</v>
      </c>
      <c r="G182" s="44">
        <v>600</v>
      </c>
      <c r="H182" s="44">
        <v>183</v>
      </c>
      <c r="I182" s="34">
        <f t="shared" si="12"/>
        <v>109800</v>
      </c>
      <c r="J182" s="34">
        <f t="shared" si="8"/>
        <v>129564</v>
      </c>
    </row>
    <row r="183" spans="1:10" x14ac:dyDescent="0.2">
      <c r="A183" s="17">
        <v>175</v>
      </c>
      <c r="B183" s="57" t="s">
        <v>266</v>
      </c>
      <c r="C183" s="20"/>
      <c r="D183" s="20" t="s">
        <v>280</v>
      </c>
      <c r="E183" s="23" t="s">
        <v>270</v>
      </c>
      <c r="F183" s="45" t="s">
        <v>36</v>
      </c>
      <c r="G183" s="44">
        <v>100</v>
      </c>
      <c r="H183" s="44">
        <v>183</v>
      </c>
      <c r="I183" s="34">
        <f t="shared" si="12"/>
        <v>18300</v>
      </c>
      <c r="J183" s="34">
        <f t="shared" si="8"/>
        <v>21594</v>
      </c>
    </row>
    <row r="184" spans="1:10" x14ac:dyDescent="0.2">
      <c r="A184" s="17">
        <v>176</v>
      </c>
      <c r="B184" s="57" t="s">
        <v>266</v>
      </c>
      <c r="C184" s="20"/>
      <c r="D184" s="21" t="s">
        <v>281</v>
      </c>
      <c r="E184" s="23" t="s">
        <v>271</v>
      </c>
      <c r="F184" s="45" t="s">
        <v>36</v>
      </c>
      <c r="G184" s="44">
        <v>1500</v>
      </c>
      <c r="H184" s="44">
        <v>136</v>
      </c>
      <c r="I184" s="34">
        <f t="shared" si="12"/>
        <v>204000</v>
      </c>
      <c r="J184" s="34">
        <f t="shared" si="8"/>
        <v>240720</v>
      </c>
    </row>
    <row r="185" spans="1:10" x14ac:dyDescent="0.2">
      <c r="A185" s="17">
        <v>177</v>
      </c>
      <c r="B185" s="57" t="s">
        <v>266</v>
      </c>
      <c r="C185" s="20"/>
      <c r="D185" s="21" t="s">
        <v>281</v>
      </c>
      <c r="E185" s="23" t="s">
        <v>272</v>
      </c>
      <c r="F185" s="45" t="s">
        <v>36</v>
      </c>
      <c r="G185" s="44">
        <v>1500</v>
      </c>
      <c r="H185" s="44">
        <v>136</v>
      </c>
      <c r="I185" s="34">
        <f t="shared" si="12"/>
        <v>204000</v>
      </c>
      <c r="J185" s="34">
        <f t="shared" si="8"/>
        <v>240720</v>
      </c>
    </row>
    <row r="186" spans="1:10" x14ac:dyDescent="0.2">
      <c r="A186" s="17">
        <v>178</v>
      </c>
      <c r="B186" s="57" t="s">
        <v>276</v>
      </c>
      <c r="C186" s="20"/>
      <c r="D186" s="21" t="s">
        <v>281</v>
      </c>
      <c r="E186" s="23" t="s">
        <v>277</v>
      </c>
      <c r="F186" s="45" t="s">
        <v>36</v>
      </c>
      <c r="G186" s="44">
        <v>2500</v>
      </c>
      <c r="H186" s="44">
        <v>139</v>
      </c>
      <c r="I186" s="34">
        <f t="shared" si="12"/>
        <v>347500</v>
      </c>
      <c r="J186" s="34">
        <f t="shared" si="8"/>
        <v>410050</v>
      </c>
    </row>
    <row r="187" spans="1:10" x14ac:dyDescent="0.2">
      <c r="A187" s="17">
        <v>179</v>
      </c>
      <c r="B187" s="57" t="s">
        <v>266</v>
      </c>
      <c r="C187" s="20"/>
      <c r="D187" s="21" t="s">
        <v>281</v>
      </c>
      <c r="E187" s="23" t="s">
        <v>278</v>
      </c>
      <c r="F187" s="45" t="s">
        <v>36</v>
      </c>
      <c r="G187" s="44">
        <v>5</v>
      </c>
      <c r="H187" s="44">
        <v>121.6</v>
      </c>
      <c r="I187" s="34">
        <f t="shared" si="12"/>
        <v>608</v>
      </c>
      <c r="J187" s="34">
        <f t="shared" si="8"/>
        <v>717.43999999999994</v>
      </c>
    </row>
    <row r="188" spans="1:10" x14ac:dyDescent="0.2">
      <c r="A188" s="17">
        <v>180</v>
      </c>
      <c r="B188" s="57" t="s">
        <v>266</v>
      </c>
      <c r="C188" s="20"/>
      <c r="D188" s="21" t="s">
        <v>281</v>
      </c>
      <c r="E188" s="23" t="s">
        <v>279</v>
      </c>
      <c r="F188" s="45" t="s">
        <v>36</v>
      </c>
      <c r="G188" s="44">
        <v>600</v>
      </c>
      <c r="H188" s="44">
        <v>121.6</v>
      </c>
      <c r="I188" s="34">
        <f t="shared" si="12"/>
        <v>72960</v>
      </c>
      <c r="J188" s="34">
        <f t="shared" si="8"/>
        <v>86092.799999999988</v>
      </c>
    </row>
    <row r="189" spans="1:10" ht="24" x14ac:dyDescent="0.2">
      <c r="A189" s="17">
        <v>181</v>
      </c>
      <c r="B189" s="57" t="s">
        <v>285</v>
      </c>
      <c r="C189" s="20"/>
      <c r="D189" s="21" t="s">
        <v>284</v>
      </c>
      <c r="E189" s="23" t="s">
        <v>286</v>
      </c>
      <c r="F189" s="45" t="s">
        <v>36</v>
      </c>
      <c r="G189" s="44">
        <v>750</v>
      </c>
      <c r="H189" s="44">
        <v>322.2</v>
      </c>
      <c r="I189" s="34">
        <f t="shared" si="12"/>
        <v>241650</v>
      </c>
      <c r="J189" s="34">
        <f t="shared" si="8"/>
        <v>285147</v>
      </c>
    </row>
    <row r="190" spans="1:10" x14ac:dyDescent="0.2">
      <c r="A190" s="17">
        <v>182</v>
      </c>
      <c r="B190" s="57" t="s">
        <v>282</v>
      </c>
      <c r="C190" s="20"/>
      <c r="D190" s="21" t="s">
        <v>290</v>
      </c>
      <c r="E190" s="23" t="s">
        <v>283</v>
      </c>
      <c r="F190" s="45" t="s">
        <v>36</v>
      </c>
      <c r="G190" s="44">
        <v>650</v>
      </c>
      <c r="H190" s="44">
        <v>224</v>
      </c>
      <c r="I190" s="34">
        <f t="shared" si="12"/>
        <v>145600</v>
      </c>
      <c r="J190" s="34">
        <f t="shared" si="8"/>
        <v>171808</v>
      </c>
    </row>
    <row r="191" spans="1:10" ht="24" x14ac:dyDescent="0.2">
      <c r="A191" s="17">
        <v>183</v>
      </c>
      <c r="B191" s="57" t="s">
        <v>288</v>
      </c>
      <c r="C191" s="20"/>
      <c r="D191" s="21" t="s">
        <v>289</v>
      </c>
      <c r="E191" s="23" t="s">
        <v>287</v>
      </c>
      <c r="F191" s="45" t="s">
        <v>36</v>
      </c>
      <c r="G191" s="44">
        <v>160</v>
      </c>
      <c r="H191" s="44">
        <v>233</v>
      </c>
      <c r="I191" s="34">
        <f t="shared" si="12"/>
        <v>37280</v>
      </c>
      <c r="J191" s="34">
        <f t="shared" si="8"/>
        <v>43990.399999999994</v>
      </c>
    </row>
    <row r="192" spans="1:10" ht="24" x14ac:dyDescent="0.2">
      <c r="A192" s="17">
        <v>184</v>
      </c>
      <c r="B192" s="57" t="s">
        <v>154</v>
      </c>
      <c r="C192" s="17" t="s">
        <v>155</v>
      </c>
      <c r="D192" s="19"/>
      <c r="E192" s="23"/>
      <c r="F192" s="24" t="s">
        <v>14</v>
      </c>
      <c r="G192" s="35">
        <v>60</v>
      </c>
      <c r="H192" s="34">
        <v>1725</v>
      </c>
      <c r="I192" s="34">
        <f t="shared" ref="I192:I197" si="13">G192*H192</f>
        <v>103500</v>
      </c>
      <c r="J192" s="34">
        <f t="shared" si="8"/>
        <v>122130</v>
      </c>
    </row>
    <row r="193" spans="1:10" ht="24" x14ac:dyDescent="0.2">
      <c r="A193" s="17">
        <v>185</v>
      </c>
      <c r="B193" s="57" t="s">
        <v>351</v>
      </c>
      <c r="C193" s="17" t="s">
        <v>352</v>
      </c>
      <c r="D193" s="17" t="s">
        <v>353</v>
      </c>
      <c r="E193" s="23"/>
      <c r="F193" s="24" t="s">
        <v>48</v>
      </c>
      <c r="G193" s="35">
        <v>22</v>
      </c>
      <c r="H193" s="34">
        <v>809.08</v>
      </c>
      <c r="I193" s="34">
        <f t="shared" si="13"/>
        <v>17799.760000000002</v>
      </c>
      <c r="J193" s="34">
        <f t="shared" si="8"/>
        <v>21003.716800000002</v>
      </c>
    </row>
    <row r="194" spans="1:10" ht="48" x14ac:dyDescent="0.2">
      <c r="A194" s="17">
        <v>186</v>
      </c>
      <c r="B194" s="18" t="s">
        <v>292</v>
      </c>
      <c r="C194" s="17" t="s">
        <v>293</v>
      </c>
      <c r="D194" s="17" t="s">
        <v>291</v>
      </c>
      <c r="E194" s="23"/>
      <c r="F194" s="19" t="s">
        <v>14</v>
      </c>
      <c r="G194" s="34">
        <v>90</v>
      </c>
      <c r="H194" s="33">
        <v>970</v>
      </c>
      <c r="I194" s="33">
        <f t="shared" si="13"/>
        <v>87300</v>
      </c>
      <c r="J194" s="33">
        <f t="shared" si="8"/>
        <v>103014</v>
      </c>
    </row>
    <row r="195" spans="1:10" ht="24" x14ac:dyDescent="0.2">
      <c r="A195" s="17">
        <v>187</v>
      </c>
      <c r="B195" s="18" t="s">
        <v>13</v>
      </c>
      <c r="C195" s="17"/>
      <c r="D195" s="17" t="s">
        <v>294</v>
      </c>
      <c r="E195" s="53"/>
      <c r="F195" s="17" t="s">
        <v>14</v>
      </c>
      <c r="G195" s="33">
        <v>1</v>
      </c>
      <c r="H195" s="34">
        <v>288.98</v>
      </c>
      <c r="I195" s="33">
        <f t="shared" si="13"/>
        <v>288.98</v>
      </c>
      <c r="J195" s="33">
        <f t="shared" si="8"/>
        <v>340.99639999999999</v>
      </c>
    </row>
    <row r="196" spans="1:10" ht="36" x14ac:dyDescent="0.2">
      <c r="A196" s="17">
        <v>188</v>
      </c>
      <c r="B196" s="18" t="s">
        <v>20</v>
      </c>
      <c r="C196" s="17" t="s">
        <v>295</v>
      </c>
      <c r="D196" s="17" t="s">
        <v>296</v>
      </c>
      <c r="E196" s="53"/>
      <c r="F196" s="17" t="s">
        <v>14</v>
      </c>
      <c r="G196" s="33">
        <v>8</v>
      </c>
      <c r="H196" s="34">
        <v>4139.83</v>
      </c>
      <c r="I196" s="33">
        <f t="shared" si="13"/>
        <v>33118.639999999999</v>
      </c>
      <c r="J196" s="33">
        <f t="shared" si="8"/>
        <v>39079.995199999998</v>
      </c>
    </row>
    <row r="197" spans="1:10" ht="24" x14ac:dyDescent="0.2">
      <c r="A197" s="17">
        <v>189</v>
      </c>
      <c r="B197" s="18" t="s">
        <v>19</v>
      </c>
      <c r="C197" s="17"/>
      <c r="D197" s="17" t="s">
        <v>297</v>
      </c>
      <c r="E197" s="23"/>
      <c r="F197" s="19" t="s">
        <v>14</v>
      </c>
      <c r="G197" s="34">
        <v>6</v>
      </c>
      <c r="H197" s="33">
        <v>4228.8100000000004</v>
      </c>
      <c r="I197" s="33">
        <f t="shared" si="13"/>
        <v>25372.86</v>
      </c>
      <c r="J197" s="33">
        <f t="shared" si="8"/>
        <v>29939.9748</v>
      </c>
    </row>
    <row r="198" spans="1:10" ht="24" x14ac:dyDescent="0.2">
      <c r="A198" s="17">
        <v>190</v>
      </c>
      <c r="B198" s="57" t="s">
        <v>298</v>
      </c>
      <c r="C198" s="20"/>
      <c r="D198" s="20" t="s">
        <v>61</v>
      </c>
      <c r="E198" s="23" t="s">
        <v>299</v>
      </c>
      <c r="F198" s="45" t="s">
        <v>36</v>
      </c>
      <c r="G198" s="44">
        <v>1100</v>
      </c>
      <c r="H198" s="44">
        <v>74.989999999999995</v>
      </c>
      <c r="I198" s="34">
        <f t="shared" ref="I198:I224" si="14">H198*G198</f>
        <v>82489</v>
      </c>
      <c r="J198" s="34">
        <f t="shared" si="8"/>
        <v>97337.01999999999</v>
      </c>
    </row>
    <row r="199" spans="1:10" ht="24" x14ac:dyDescent="0.2">
      <c r="A199" s="17">
        <v>191</v>
      </c>
      <c r="B199" s="57" t="s">
        <v>300</v>
      </c>
      <c r="C199" s="20"/>
      <c r="D199" s="20" t="s">
        <v>61</v>
      </c>
      <c r="E199" s="23" t="s">
        <v>301</v>
      </c>
      <c r="F199" s="45" t="s">
        <v>36</v>
      </c>
      <c r="G199" s="44">
        <v>600</v>
      </c>
      <c r="H199" s="44">
        <v>74.989999999999995</v>
      </c>
      <c r="I199" s="34">
        <f t="shared" si="14"/>
        <v>44994</v>
      </c>
      <c r="J199" s="34">
        <f t="shared" si="8"/>
        <v>53092.92</v>
      </c>
    </row>
    <row r="200" spans="1:10" ht="24" x14ac:dyDescent="0.2">
      <c r="A200" s="17">
        <v>192</v>
      </c>
      <c r="B200" s="57" t="s">
        <v>300</v>
      </c>
      <c r="C200" s="20"/>
      <c r="D200" s="20" t="s">
        <v>61</v>
      </c>
      <c r="E200" s="23" t="s">
        <v>302</v>
      </c>
      <c r="F200" s="45" t="s">
        <v>36</v>
      </c>
      <c r="G200" s="44">
        <v>350</v>
      </c>
      <c r="H200" s="44">
        <v>74.489999999999995</v>
      </c>
      <c r="I200" s="34">
        <f t="shared" si="14"/>
        <v>26071.5</v>
      </c>
      <c r="J200" s="34">
        <f t="shared" si="8"/>
        <v>30764.37</v>
      </c>
    </row>
    <row r="201" spans="1:10" ht="24" x14ac:dyDescent="0.2">
      <c r="A201" s="17">
        <v>193</v>
      </c>
      <c r="B201" s="57" t="s">
        <v>300</v>
      </c>
      <c r="C201" s="20"/>
      <c r="D201" s="20" t="s">
        <v>61</v>
      </c>
      <c r="E201" s="23" t="s">
        <v>303</v>
      </c>
      <c r="F201" s="45" t="s">
        <v>36</v>
      </c>
      <c r="G201" s="44">
        <v>1000</v>
      </c>
      <c r="H201" s="44">
        <v>73.73</v>
      </c>
      <c r="I201" s="34">
        <f t="shared" si="14"/>
        <v>73730</v>
      </c>
      <c r="J201" s="34">
        <f t="shared" si="8"/>
        <v>87001.4</v>
      </c>
    </row>
    <row r="202" spans="1:10" ht="24" x14ac:dyDescent="0.2">
      <c r="A202" s="17">
        <v>194</v>
      </c>
      <c r="B202" s="57" t="s">
        <v>300</v>
      </c>
      <c r="C202" s="20"/>
      <c r="D202" s="20" t="s">
        <v>61</v>
      </c>
      <c r="E202" s="23" t="s">
        <v>304</v>
      </c>
      <c r="F202" s="45" t="s">
        <v>36</v>
      </c>
      <c r="G202" s="44">
        <v>700</v>
      </c>
      <c r="H202" s="44">
        <v>76.180000000000007</v>
      </c>
      <c r="I202" s="34">
        <f t="shared" si="14"/>
        <v>53326.000000000007</v>
      </c>
      <c r="J202" s="34">
        <f t="shared" si="8"/>
        <v>62924.680000000008</v>
      </c>
    </row>
    <row r="203" spans="1:10" ht="24" x14ac:dyDescent="0.2">
      <c r="A203" s="17">
        <v>195</v>
      </c>
      <c r="B203" s="57" t="s">
        <v>300</v>
      </c>
      <c r="C203" s="20"/>
      <c r="D203" s="20" t="s">
        <v>61</v>
      </c>
      <c r="E203" s="23" t="s">
        <v>305</v>
      </c>
      <c r="F203" s="45" t="s">
        <v>36</v>
      </c>
      <c r="G203" s="44">
        <v>1900</v>
      </c>
      <c r="H203" s="44">
        <v>76.180000000000007</v>
      </c>
      <c r="I203" s="34">
        <f t="shared" si="14"/>
        <v>144742</v>
      </c>
      <c r="J203" s="34">
        <f t="shared" si="8"/>
        <v>170795.56</v>
      </c>
    </row>
    <row r="204" spans="1:10" ht="24" x14ac:dyDescent="0.2">
      <c r="A204" s="17">
        <v>196</v>
      </c>
      <c r="B204" s="57" t="s">
        <v>300</v>
      </c>
      <c r="C204" s="20"/>
      <c r="D204" s="20" t="s">
        <v>61</v>
      </c>
      <c r="E204" s="23" t="s">
        <v>306</v>
      </c>
      <c r="F204" s="45" t="s">
        <v>36</v>
      </c>
      <c r="G204" s="44">
        <v>550</v>
      </c>
      <c r="H204" s="44">
        <v>76.180000000000007</v>
      </c>
      <c r="I204" s="34">
        <f t="shared" si="14"/>
        <v>41899.000000000007</v>
      </c>
      <c r="J204" s="34">
        <f t="shared" si="8"/>
        <v>49440.820000000007</v>
      </c>
    </row>
    <row r="205" spans="1:10" ht="24" x14ac:dyDescent="0.2">
      <c r="A205" s="17">
        <v>197</v>
      </c>
      <c r="B205" s="57" t="s">
        <v>341</v>
      </c>
      <c r="C205" s="20"/>
      <c r="D205" s="20" t="s">
        <v>56</v>
      </c>
      <c r="E205" s="23" t="s">
        <v>307</v>
      </c>
      <c r="F205" s="45" t="s">
        <v>36</v>
      </c>
      <c r="G205" s="44">
        <v>800</v>
      </c>
      <c r="H205" s="44">
        <v>114.47</v>
      </c>
      <c r="I205" s="34">
        <f t="shared" si="14"/>
        <v>91576</v>
      </c>
      <c r="J205" s="34">
        <f t="shared" si="8"/>
        <v>108059.68</v>
      </c>
    </row>
    <row r="206" spans="1:10" ht="24" x14ac:dyDescent="0.2">
      <c r="A206" s="17">
        <v>198</v>
      </c>
      <c r="B206" s="57" t="s">
        <v>342</v>
      </c>
      <c r="C206" s="20"/>
      <c r="D206" s="20" t="s">
        <v>56</v>
      </c>
      <c r="E206" s="23" t="s">
        <v>308</v>
      </c>
      <c r="F206" s="45" t="s">
        <v>36</v>
      </c>
      <c r="G206" s="44">
        <v>100</v>
      </c>
      <c r="H206" s="44">
        <v>114.47</v>
      </c>
      <c r="I206" s="34">
        <f t="shared" si="14"/>
        <v>11447</v>
      </c>
      <c r="J206" s="34">
        <f t="shared" si="8"/>
        <v>13507.46</v>
      </c>
    </row>
    <row r="207" spans="1:10" ht="24" x14ac:dyDescent="0.2">
      <c r="A207" s="17">
        <v>199</v>
      </c>
      <c r="B207" s="57" t="s">
        <v>341</v>
      </c>
      <c r="C207" s="20"/>
      <c r="D207" s="20" t="s">
        <v>56</v>
      </c>
      <c r="E207" s="23" t="s">
        <v>265</v>
      </c>
      <c r="F207" s="45" t="s">
        <v>36</v>
      </c>
      <c r="G207" s="44">
        <v>2000</v>
      </c>
      <c r="H207" s="44">
        <v>114.47</v>
      </c>
      <c r="I207" s="34">
        <f t="shared" si="14"/>
        <v>228940</v>
      </c>
      <c r="J207" s="34">
        <f t="shared" ref="J207:J235" si="15">I207*1.18</f>
        <v>270149.2</v>
      </c>
    </row>
    <row r="208" spans="1:10" ht="24" x14ac:dyDescent="0.2">
      <c r="A208" s="17">
        <v>200</v>
      </c>
      <c r="B208" s="57" t="s">
        <v>341</v>
      </c>
      <c r="C208" s="20"/>
      <c r="D208" s="20" t="s">
        <v>56</v>
      </c>
      <c r="E208" s="23" t="s">
        <v>309</v>
      </c>
      <c r="F208" s="45" t="s">
        <v>36</v>
      </c>
      <c r="G208" s="44">
        <v>25</v>
      </c>
      <c r="H208" s="44">
        <v>160.68</v>
      </c>
      <c r="I208" s="34">
        <f t="shared" si="14"/>
        <v>4017</v>
      </c>
      <c r="J208" s="34">
        <f t="shared" si="15"/>
        <v>4740.0599999999995</v>
      </c>
    </row>
    <row r="209" spans="1:10" ht="24" x14ac:dyDescent="0.2">
      <c r="A209" s="17">
        <v>201</v>
      </c>
      <c r="B209" s="57" t="s">
        <v>341</v>
      </c>
      <c r="C209" s="20"/>
      <c r="D209" s="20" t="s">
        <v>56</v>
      </c>
      <c r="E209" s="23" t="s">
        <v>310</v>
      </c>
      <c r="F209" s="45" t="s">
        <v>36</v>
      </c>
      <c r="G209" s="44">
        <v>300</v>
      </c>
      <c r="H209" s="44">
        <v>149.03</v>
      </c>
      <c r="I209" s="34">
        <f t="shared" si="14"/>
        <v>44709</v>
      </c>
      <c r="J209" s="34">
        <f t="shared" si="15"/>
        <v>52756.619999999995</v>
      </c>
    </row>
    <row r="210" spans="1:10" ht="24" x14ac:dyDescent="0.2">
      <c r="A210" s="17">
        <v>202</v>
      </c>
      <c r="B210" s="57" t="s">
        <v>341</v>
      </c>
      <c r="C210" s="20"/>
      <c r="D210" s="20" t="s">
        <v>56</v>
      </c>
      <c r="E210" s="23" t="s">
        <v>311</v>
      </c>
      <c r="F210" s="45" t="s">
        <v>36</v>
      </c>
      <c r="G210" s="44">
        <v>200</v>
      </c>
      <c r="H210" s="44">
        <v>149.03</v>
      </c>
      <c r="I210" s="34">
        <f t="shared" si="14"/>
        <v>29806</v>
      </c>
      <c r="J210" s="34">
        <f t="shared" si="15"/>
        <v>35171.08</v>
      </c>
    </row>
    <row r="211" spans="1:10" ht="24" x14ac:dyDescent="0.2">
      <c r="A211" s="17">
        <v>203</v>
      </c>
      <c r="B211" s="57" t="s">
        <v>341</v>
      </c>
      <c r="C211" s="20"/>
      <c r="D211" s="20" t="s">
        <v>56</v>
      </c>
      <c r="E211" s="23" t="s">
        <v>267</v>
      </c>
      <c r="F211" s="45" t="s">
        <v>36</v>
      </c>
      <c r="G211" s="44">
        <v>200</v>
      </c>
      <c r="H211" s="44">
        <v>149.03</v>
      </c>
      <c r="I211" s="34">
        <f t="shared" si="14"/>
        <v>29806</v>
      </c>
      <c r="J211" s="34">
        <f t="shared" si="15"/>
        <v>35171.08</v>
      </c>
    </row>
    <row r="212" spans="1:10" ht="24" x14ac:dyDescent="0.2">
      <c r="A212" s="17">
        <v>204</v>
      </c>
      <c r="B212" s="57" t="s">
        <v>341</v>
      </c>
      <c r="C212" s="20"/>
      <c r="D212" s="20" t="s">
        <v>56</v>
      </c>
      <c r="E212" s="23" t="s">
        <v>47</v>
      </c>
      <c r="F212" s="45" t="s">
        <v>36</v>
      </c>
      <c r="G212" s="44">
        <v>450</v>
      </c>
      <c r="H212" s="44">
        <v>149.03</v>
      </c>
      <c r="I212" s="34">
        <f t="shared" si="14"/>
        <v>67063.5</v>
      </c>
      <c r="J212" s="34">
        <f t="shared" si="15"/>
        <v>79134.929999999993</v>
      </c>
    </row>
    <row r="213" spans="1:10" ht="24" x14ac:dyDescent="0.2">
      <c r="A213" s="17">
        <v>205</v>
      </c>
      <c r="B213" s="57" t="s">
        <v>341</v>
      </c>
      <c r="C213" s="20"/>
      <c r="D213" s="20" t="s">
        <v>56</v>
      </c>
      <c r="E213" s="23" t="s">
        <v>312</v>
      </c>
      <c r="F213" s="45" t="s">
        <v>36</v>
      </c>
      <c r="G213" s="44">
        <v>400</v>
      </c>
      <c r="H213" s="44">
        <v>114.47</v>
      </c>
      <c r="I213" s="34">
        <f t="shared" si="14"/>
        <v>45788</v>
      </c>
      <c r="J213" s="34">
        <f t="shared" si="15"/>
        <v>54029.84</v>
      </c>
    </row>
    <row r="214" spans="1:10" ht="24" x14ac:dyDescent="0.2">
      <c r="A214" s="17">
        <v>206</v>
      </c>
      <c r="B214" s="57" t="s">
        <v>341</v>
      </c>
      <c r="C214" s="20"/>
      <c r="D214" s="20" t="s">
        <v>56</v>
      </c>
      <c r="E214" s="23" t="s">
        <v>313</v>
      </c>
      <c r="F214" s="45" t="s">
        <v>36</v>
      </c>
      <c r="G214" s="44">
        <v>1500</v>
      </c>
      <c r="H214" s="44">
        <v>114.47</v>
      </c>
      <c r="I214" s="34">
        <f t="shared" si="14"/>
        <v>171705</v>
      </c>
      <c r="J214" s="34">
        <f t="shared" si="15"/>
        <v>202611.9</v>
      </c>
    </row>
    <row r="215" spans="1:10" ht="24" x14ac:dyDescent="0.2">
      <c r="A215" s="17">
        <v>207</v>
      </c>
      <c r="B215" s="57" t="s">
        <v>341</v>
      </c>
      <c r="C215" s="20"/>
      <c r="D215" s="20" t="s">
        <v>56</v>
      </c>
      <c r="E215" s="23" t="s">
        <v>314</v>
      </c>
      <c r="F215" s="45" t="s">
        <v>36</v>
      </c>
      <c r="G215" s="44">
        <v>900</v>
      </c>
      <c r="H215" s="44">
        <v>114.47</v>
      </c>
      <c r="I215" s="34">
        <f t="shared" si="14"/>
        <v>103023</v>
      </c>
      <c r="J215" s="34">
        <f t="shared" si="15"/>
        <v>121567.14</v>
      </c>
    </row>
    <row r="216" spans="1:10" ht="24" x14ac:dyDescent="0.2">
      <c r="A216" s="17">
        <v>208</v>
      </c>
      <c r="B216" s="57" t="s">
        <v>341</v>
      </c>
      <c r="C216" s="20"/>
      <c r="D216" s="20" t="s">
        <v>56</v>
      </c>
      <c r="E216" s="23" t="s">
        <v>315</v>
      </c>
      <c r="F216" s="45" t="s">
        <v>36</v>
      </c>
      <c r="G216" s="44">
        <v>1200</v>
      </c>
      <c r="H216" s="44">
        <v>114.47</v>
      </c>
      <c r="I216" s="34">
        <f t="shared" si="14"/>
        <v>137364</v>
      </c>
      <c r="J216" s="34">
        <f t="shared" si="15"/>
        <v>162089.51999999999</v>
      </c>
    </row>
    <row r="217" spans="1:10" ht="24" x14ac:dyDescent="0.2">
      <c r="A217" s="17">
        <v>209</v>
      </c>
      <c r="B217" s="57" t="s">
        <v>341</v>
      </c>
      <c r="C217" s="20"/>
      <c r="D217" s="20" t="s">
        <v>56</v>
      </c>
      <c r="E217" s="23" t="s">
        <v>316</v>
      </c>
      <c r="F217" s="45" t="s">
        <v>36</v>
      </c>
      <c r="G217" s="44">
        <v>10</v>
      </c>
      <c r="H217" s="44">
        <v>114.47</v>
      </c>
      <c r="I217" s="34">
        <f t="shared" si="14"/>
        <v>1144.7</v>
      </c>
      <c r="J217" s="34">
        <f t="shared" si="15"/>
        <v>1350.7460000000001</v>
      </c>
    </row>
    <row r="218" spans="1:10" ht="24" x14ac:dyDescent="0.2">
      <c r="A218" s="17">
        <v>210</v>
      </c>
      <c r="B218" s="57" t="s">
        <v>341</v>
      </c>
      <c r="C218" s="20"/>
      <c r="D218" s="20" t="s">
        <v>56</v>
      </c>
      <c r="E218" s="23" t="s">
        <v>317</v>
      </c>
      <c r="F218" s="45" t="s">
        <v>36</v>
      </c>
      <c r="G218" s="44">
        <v>900</v>
      </c>
      <c r="H218" s="44">
        <v>114.47</v>
      </c>
      <c r="I218" s="34">
        <f t="shared" si="14"/>
        <v>103023</v>
      </c>
      <c r="J218" s="34">
        <f t="shared" si="15"/>
        <v>121567.14</v>
      </c>
    </row>
    <row r="219" spans="1:10" ht="24" x14ac:dyDescent="0.2">
      <c r="A219" s="17">
        <v>211</v>
      </c>
      <c r="B219" s="57" t="s">
        <v>341</v>
      </c>
      <c r="C219" s="20"/>
      <c r="D219" s="20" t="s">
        <v>56</v>
      </c>
      <c r="E219" s="23" t="s">
        <v>318</v>
      </c>
      <c r="F219" s="45" t="s">
        <v>36</v>
      </c>
      <c r="G219" s="44">
        <v>10</v>
      </c>
      <c r="H219" s="44">
        <v>98.6</v>
      </c>
      <c r="I219" s="34">
        <f t="shared" si="14"/>
        <v>986</v>
      </c>
      <c r="J219" s="34">
        <f t="shared" si="15"/>
        <v>1163.48</v>
      </c>
    </row>
    <row r="220" spans="1:10" ht="24" x14ac:dyDescent="0.2">
      <c r="A220" s="17">
        <v>212</v>
      </c>
      <c r="B220" s="57" t="s">
        <v>341</v>
      </c>
      <c r="C220" s="20"/>
      <c r="D220" s="20" t="s">
        <v>56</v>
      </c>
      <c r="E220" s="23" t="s">
        <v>272</v>
      </c>
      <c r="F220" s="45" t="s">
        <v>36</v>
      </c>
      <c r="G220" s="44">
        <v>100</v>
      </c>
      <c r="H220" s="44">
        <v>98.6</v>
      </c>
      <c r="I220" s="34">
        <f t="shared" si="14"/>
        <v>9860</v>
      </c>
      <c r="J220" s="34">
        <f t="shared" si="15"/>
        <v>11634.8</v>
      </c>
    </row>
    <row r="221" spans="1:10" ht="24" x14ac:dyDescent="0.2">
      <c r="A221" s="17">
        <v>213</v>
      </c>
      <c r="B221" s="57" t="s">
        <v>341</v>
      </c>
      <c r="C221" s="20"/>
      <c r="D221" s="20" t="s">
        <v>56</v>
      </c>
      <c r="E221" s="23" t="s">
        <v>319</v>
      </c>
      <c r="F221" s="45" t="s">
        <v>36</v>
      </c>
      <c r="G221" s="44">
        <v>100</v>
      </c>
      <c r="H221" s="44">
        <v>98.6</v>
      </c>
      <c r="I221" s="34">
        <f t="shared" si="14"/>
        <v>9860</v>
      </c>
      <c r="J221" s="34">
        <f t="shared" si="15"/>
        <v>11634.8</v>
      </c>
    </row>
    <row r="222" spans="1:10" ht="24" x14ac:dyDescent="0.2">
      <c r="A222" s="17">
        <v>214</v>
      </c>
      <c r="B222" s="57" t="s">
        <v>341</v>
      </c>
      <c r="C222" s="20"/>
      <c r="D222" s="20" t="s">
        <v>56</v>
      </c>
      <c r="E222" s="23" t="s">
        <v>320</v>
      </c>
      <c r="F222" s="45" t="s">
        <v>36</v>
      </c>
      <c r="G222" s="44">
        <v>200</v>
      </c>
      <c r="H222" s="44">
        <v>98.6</v>
      </c>
      <c r="I222" s="34">
        <f t="shared" si="14"/>
        <v>19720</v>
      </c>
      <c r="J222" s="34">
        <f t="shared" si="15"/>
        <v>23269.599999999999</v>
      </c>
    </row>
    <row r="223" spans="1:10" ht="24" x14ac:dyDescent="0.2">
      <c r="A223" s="17">
        <v>215</v>
      </c>
      <c r="B223" s="57" t="s">
        <v>341</v>
      </c>
      <c r="C223" s="20"/>
      <c r="D223" s="20" t="s">
        <v>56</v>
      </c>
      <c r="E223" s="23" t="s">
        <v>321</v>
      </c>
      <c r="F223" s="45" t="s">
        <v>36</v>
      </c>
      <c r="G223" s="44">
        <v>650</v>
      </c>
      <c r="H223" s="44">
        <v>114.47</v>
      </c>
      <c r="I223" s="34">
        <f t="shared" si="14"/>
        <v>74405.5</v>
      </c>
      <c r="J223" s="34">
        <f t="shared" si="15"/>
        <v>87798.489999999991</v>
      </c>
    </row>
    <row r="224" spans="1:10" ht="24" x14ac:dyDescent="0.2">
      <c r="A224" s="17">
        <v>216</v>
      </c>
      <c r="B224" s="57" t="s">
        <v>341</v>
      </c>
      <c r="C224" s="20"/>
      <c r="D224" s="20" t="s">
        <v>56</v>
      </c>
      <c r="E224" s="23" t="s">
        <v>206</v>
      </c>
      <c r="F224" s="45" t="s">
        <v>36</v>
      </c>
      <c r="G224" s="44">
        <v>10</v>
      </c>
      <c r="H224" s="44">
        <v>98.6</v>
      </c>
      <c r="I224" s="34">
        <f t="shared" si="14"/>
        <v>986</v>
      </c>
      <c r="J224" s="34">
        <f t="shared" si="15"/>
        <v>1163.48</v>
      </c>
    </row>
    <row r="225" spans="1:10" ht="24" x14ac:dyDescent="0.2">
      <c r="A225" s="17">
        <v>217</v>
      </c>
      <c r="B225" s="18" t="s">
        <v>76</v>
      </c>
      <c r="C225" s="17" t="s">
        <v>77</v>
      </c>
      <c r="D225" s="22" t="s">
        <v>78</v>
      </c>
      <c r="E225" s="23" t="s">
        <v>322</v>
      </c>
      <c r="F225" s="17" t="s">
        <v>36</v>
      </c>
      <c r="G225" s="34">
        <v>1100</v>
      </c>
      <c r="H225" s="34">
        <v>445.8</v>
      </c>
      <c r="I225" s="34">
        <f t="shared" ref="I225:I234" si="16">G225*H225</f>
        <v>490380</v>
      </c>
      <c r="J225" s="34">
        <f t="shared" si="15"/>
        <v>578648.4</v>
      </c>
    </row>
    <row r="226" spans="1:10" x14ac:dyDescent="0.2">
      <c r="A226" s="17">
        <v>218</v>
      </c>
      <c r="B226" s="18" t="s">
        <v>323</v>
      </c>
      <c r="C226" s="20"/>
      <c r="D226" s="20"/>
      <c r="E226" s="23"/>
      <c r="F226" s="19" t="s">
        <v>14</v>
      </c>
      <c r="G226" s="33">
        <v>700</v>
      </c>
      <c r="H226" s="33">
        <v>121.5</v>
      </c>
      <c r="I226" s="34">
        <f t="shared" si="16"/>
        <v>85050</v>
      </c>
      <c r="J226" s="34">
        <f t="shared" si="15"/>
        <v>100359</v>
      </c>
    </row>
    <row r="227" spans="1:10" ht="24" x14ac:dyDescent="0.2">
      <c r="A227" s="17">
        <v>219</v>
      </c>
      <c r="B227" s="18" t="s">
        <v>68</v>
      </c>
      <c r="C227" s="17"/>
      <c r="D227" s="22" t="s">
        <v>69</v>
      </c>
      <c r="E227" s="23">
        <v>6.2</v>
      </c>
      <c r="F227" s="19" t="s">
        <v>55</v>
      </c>
      <c r="G227" s="34">
        <v>200</v>
      </c>
      <c r="H227" s="34">
        <v>19.8</v>
      </c>
      <c r="I227" s="34">
        <f t="shared" si="16"/>
        <v>3960</v>
      </c>
      <c r="J227" s="34">
        <f t="shared" si="15"/>
        <v>4672.8</v>
      </c>
    </row>
    <row r="228" spans="1:10" ht="24" x14ac:dyDescent="0.2">
      <c r="A228" s="17"/>
      <c r="B228" s="18" t="s">
        <v>68</v>
      </c>
      <c r="C228" s="17"/>
      <c r="D228" s="22" t="s">
        <v>372</v>
      </c>
      <c r="E228" s="23">
        <v>5.4</v>
      </c>
      <c r="F228" s="19" t="s">
        <v>55</v>
      </c>
      <c r="G228" s="34">
        <v>450</v>
      </c>
      <c r="H228" s="34">
        <v>49.04</v>
      </c>
      <c r="I228" s="34">
        <f>G228*H228</f>
        <v>22068</v>
      </c>
      <c r="J228" s="34">
        <f>I228*1.18</f>
        <v>26040.239999999998</v>
      </c>
    </row>
    <row r="229" spans="1:10" ht="24" x14ac:dyDescent="0.2">
      <c r="A229" s="17"/>
      <c r="B229" s="18" t="s">
        <v>68</v>
      </c>
      <c r="C229" s="17"/>
      <c r="D229" s="22" t="s">
        <v>373</v>
      </c>
      <c r="E229" s="23">
        <v>17.5</v>
      </c>
      <c r="F229" s="19" t="s">
        <v>55</v>
      </c>
      <c r="G229" s="34">
        <v>500</v>
      </c>
      <c r="H229" s="34">
        <v>149.59</v>
      </c>
      <c r="I229" s="34">
        <f t="shared" ref="I229:I231" si="17">G229*H229</f>
        <v>74795</v>
      </c>
      <c r="J229" s="34">
        <f t="shared" ref="J229:J231" si="18">I229*1.18</f>
        <v>88258.099999999991</v>
      </c>
    </row>
    <row r="230" spans="1:10" ht="24" x14ac:dyDescent="0.2">
      <c r="A230" s="17"/>
      <c r="B230" s="18" t="s">
        <v>68</v>
      </c>
      <c r="C230" s="17"/>
      <c r="D230" s="22" t="s">
        <v>373</v>
      </c>
      <c r="E230" s="23">
        <v>28</v>
      </c>
      <c r="F230" s="19" t="s">
        <v>55</v>
      </c>
      <c r="G230" s="34">
        <v>200</v>
      </c>
      <c r="H230" s="34">
        <v>358.89</v>
      </c>
      <c r="I230" s="34">
        <f t="shared" si="17"/>
        <v>71778</v>
      </c>
      <c r="J230" s="34">
        <f t="shared" si="18"/>
        <v>84698.04</v>
      </c>
    </row>
    <row r="231" spans="1:10" ht="24" x14ac:dyDescent="0.2">
      <c r="A231" s="17"/>
      <c r="B231" s="18" t="s">
        <v>68</v>
      </c>
      <c r="C231" s="17"/>
      <c r="D231" s="22" t="s">
        <v>371</v>
      </c>
      <c r="E231" s="23">
        <v>20</v>
      </c>
      <c r="F231" s="19" t="s">
        <v>55</v>
      </c>
      <c r="G231" s="34">
        <v>200</v>
      </c>
      <c r="H231" s="34">
        <v>192.18</v>
      </c>
      <c r="I231" s="34">
        <f t="shared" si="17"/>
        <v>38436</v>
      </c>
      <c r="J231" s="34">
        <f t="shared" si="18"/>
        <v>45354.479999999996</v>
      </c>
    </row>
    <row r="232" spans="1:10" ht="24" x14ac:dyDescent="0.2">
      <c r="A232" s="17">
        <v>220</v>
      </c>
      <c r="B232" s="18" t="s">
        <v>68</v>
      </c>
      <c r="C232" s="17"/>
      <c r="D232" s="22" t="s">
        <v>69</v>
      </c>
      <c r="E232" s="23">
        <v>7.6</v>
      </c>
      <c r="F232" s="19" t="s">
        <v>55</v>
      </c>
      <c r="G232" s="34">
        <v>300</v>
      </c>
      <c r="H232" s="34">
        <v>39.85</v>
      </c>
      <c r="I232" s="34">
        <f t="shared" si="16"/>
        <v>11955</v>
      </c>
      <c r="J232" s="34">
        <f t="shared" si="15"/>
        <v>14106.9</v>
      </c>
    </row>
    <row r="233" spans="1:10" ht="48" x14ac:dyDescent="0.2">
      <c r="A233" s="17">
        <v>221</v>
      </c>
      <c r="B233" s="18" t="s">
        <v>34</v>
      </c>
      <c r="C233" s="20"/>
      <c r="D233" s="20" t="s">
        <v>35</v>
      </c>
      <c r="E233" s="23"/>
      <c r="F233" s="23" t="s">
        <v>36</v>
      </c>
      <c r="G233" s="33">
        <v>14000</v>
      </c>
      <c r="H233" s="33">
        <v>87.29</v>
      </c>
      <c r="I233" s="34">
        <f t="shared" si="16"/>
        <v>1222060</v>
      </c>
      <c r="J233" s="34">
        <f t="shared" si="15"/>
        <v>1442030.7999999998</v>
      </c>
    </row>
    <row r="234" spans="1:10" s="31" customFormat="1" ht="36" x14ac:dyDescent="0.2">
      <c r="A234" s="17">
        <v>222</v>
      </c>
      <c r="B234" s="51" t="s">
        <v>343</v>
      </c>
      <c r="C234" s="39" t="s">
        <v>344</v>
      </c>
      <c r="D234" s="52"/>
      <c r="E234" s="45"/>
      <c r="F234" s="41" t="s">
        <v>14</v>
      </c>
      <c r="G234" s="42">
        <v>645</v>
      </c>
      <c r="H234" s="43">
        <v>3285.4</v>
      </c>
      <c r="I234" s="44">
        <f t="shared" si="16"/>
        <v>2119083</v>
      </c>
      <c r="J234" s="44">
        <f t="shared" si="15"/>
        <v>2500517.94</v>
      </c>
    </row>
    <row r="235" spans="1:10" x14ac:dyDescent="0.2">
      <c r="A235" s="28"/>
      <c r="B235" s="76" t="s">
        <v>363</v>
      </c>
      <c r="C235" s="29"/>
      <c r="D235" s="30"/>
      <c r="E235" s="30"/>
      <c r="F235" s="30"/>
      <c r="G235" s="50"/>
      <c r="H235" s="50"/>
      <c r="I235" s="36">
        <f>SUM(I9:I234)</f>
        <v>42549832.990000002</v>
      </c>
      <c r="J235" s="36">
        <f t="shared" si="15"/>
        <v>50208802.928199999</v>
      </c>
    </row>
  </sheetData>
  <autoFilter ref="A7:J235">
    <sortState ref="A4:J221">
      <sortCondition ref="A3:A215"/>
    </sortState>
  </autoFilter>
  <sortState ref="B5:B214">
    <sortCondition sortBy="cellColor" ref="B6:B236" dxfId="0"/>
  </sortState>
  <customSheetViews>
    <customSheetView guid="{BE4CC0E6-3772-4C6B-815B-71889EE87803}"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
      <autoFilter ref="A7:J235">
        <sortState ref="A4:J221">
          <sortCondition ref="A3:A215"/>
        </sortState>
      </autoFilter>
    </customSheetView>
    <customSheetView guid="{7700881E-4FD5-4ADC-A619-B47E80688E0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2"/>
      <autoFilter ref="A7:J235">
        <sortState ref="A4:J221">
          <sortCondition ref="A3:A215"/>
        </sortState>
      </autoFilter>
    </customSheetView>
    <customSheetView guid="{4EBCE169-456C-4227-A7EC-9B107D5ACB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3"/>
      <autoFilter ref="A7:J235">
        <sortState ref="A4:J221">
          <sortCondition ref="A3:A215"/>
        </sortState>
      </autoFilter>
    </customSheetView>
    <customSheetView guid="{85EBB5EA-D5EB-4002-A0DD-7FCE4EFABFB9}"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4"/>
      <autoFilter ref="A7:J235">
        <sortState ref="A4:J221">
          <sortCondition ref="A3:A215"/>
        </sortState>
      </autoFilter>
    </customSheetView>
    <customSheetView guid="{113C2EC7-0C03-466C-BA9B-D3B11EEA592A}"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5"/>
      <autoFilter ref="A7:J235">
        <sortState ref="A4:J221">
          <sortCondition ref="A3:A215"/>
        </sortState>
      </autoFilter>
    </customSheetView>
    <customSheetView guid="{2DDD3642-0CA4-4A9B-AAFB-87C82D0B0FC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6"/>
      <autoFilter ref="A7:J235">
        <sortState ref="A4:J221">
          <sortCondition ref="A3:A215"/>
        </sortState>
      </autoFilter>
    </customSheetView>
    <customSheetView guid="{DA40C6CD-6ADD-4038-8B1A-065985F4DCDE}"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7"/>
      <autoFilter ref="A7:J235">
        <sortState ref="A4:J221">
          <sortCondition ref="A3:A215"/>
        </sortState>
      </autoFilter>
    </customSheetView>
    <customSheetView guid="{5B6C5AE5-B8D6-4CBA-B8ED-DA5BDF10EAC6}"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8"/>
      <autoFilter ref="A7:J235">
        <sortState ref="A4:J221">
          <sortCondition ref="A3:A215"/>
        </sortState>
      </autoFilter>
    </customSheetView>
    <customSheetView guid="{78CA43F5-3BD3-41C7-8D10-1ACF4B755644}"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9"/>
      <autoFilter ref="A7:J235">
        <sortState ref="A4:J221">
          <sortCondition ref="A3:A215"/>
        </sortState>
      </autoFilter>
    </customSheetView>
    <customSheetView guid="{DE41099A-9889-4E10-A6AF-60D054B80911}"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0"/>
      <autoFilter ref="A7:J235">
        <sortState ref="A4:J221">
          <sortCondition ref="A3:A215"/>
        </sortState>
      </autoFilter>
    </customSheetView>
    <customSheetView guid="{4FC1653A-C0F7-4C1E-BF7D-520602EAE178}"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1"/>
      <autoFilter ref="A7:J235">
        <sortState ref="A4:J221">
          <sortCondition ref="A3:A215"/>
        </sortState>
      </autoFilter>
    </customSheetView>
    <customSheetView guid="{8354DC19-BE27-47EE-A4F6-6F7A8B1D6D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2"/>
      <autoFilter ref="A7:J235">
        <sortState ref="A4:J221">
          <sortCondition ref="A3:A215"/>
        </sortState>
      </autoFilter>
    </customSheetView>
    <customSheetView guid="{6B1F6C0B-837B-45CF-A0F8-651CB94B223C}"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3"/>
      <autoFilter ref="A7:J235">
        <sortState ref="A4:J221">
          <sortCondition ref="A3:A215"/>
        </sortState>
      </autoFilter>
    </customSheetView>
    <customSheetView guid="{E8C39439-58F1-4755-BEC1-DEC1E5DFB89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4"/>
      <autoFilter ref="A7:J235">
        <sortState ref="A4:J221">
          <sortCondition ref="A3:A215"/>
        </sortState>
      </autoFilter>
    </customSheetView>
    <customSheetView guid="{0A3C6566-B9F1-4C10-AA7A-D7F12312E720}"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5"/>
      <autoFilter ref="A7:J235">
        <sortState ref="A4:J221">
          <sortCondition ref="A3:A215"/>
        </sortState>
      </autoFilter>
    </customSheetView>
  </customSheetViews>
  <mergeCells count="3">
    <mergeCell ref="H6:J6"/>
    <mergeCell ref="B5:J5"/>
    <mergeCell ref="A4:B4"/>
  </mergeCells>
  <pageMargins left="0" right="0" top="0.59055118110236227" bottom="0" header="0.31496062992125984" footer="0.31496062992125984"/>
  <pageSetup paperSize="9" orientation="portrait" horizontalDpi="4294967295" verticalDpi="4294967295"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0"/>
  <sheetViews>
    <sheetView tabSelected="1" view="pageBreakPreview" topLeftCell="A88" zoomScaleNormal="100" zoomScaleSheetLayoutView="100" workbookViewId="0">
      <selection activeCell="P7" sqref="P7"/>
    </sheetView>
  </sheetViews>
  <sheetFormatPr defaultColWidth="8.85546875" defaultRowHeight="12.75" x14ac:dyDescent="0.2"/>
  <cols>
    <col min="1" max="1" width="4.85546875" style="83" customWidth="1"/>
    <col min="2" max="2" width="44.85546875" style="77" customWidth="1"/>
    <col min="3" max="3" width="11.28515625" style="78" customWidth="1"/>
    <col min="4" max="4" width="17.5703125" style="78" customWidth="1"/>
    <col min="5" max="5" width="15.28515625" style="37" customWidth="1"/>
    <col min="6" max="6" width="5.85546875" style="37" customWidth="1"/>
    <col min="7" max="7" width="8.5703125" style="37" customWidth="1"/>
    <col min="8" max="8" width="12.5703125" style="37" customWidth="1"/>
    <col min="9" max="9" width="15.7109375" style="3" customWidth="1"/>
    <col min="10" max="10" width="17.140625" style="85" customWidth="1"/>
    <col min="11" max="246" width="8.85546875" style="3"/>
    <col min="247" max="247" width="3.7109375" style="3" customWidth="1"/>
    <col min="248" max="248" width="19.5703125" style="3" customWidth="1"/>
    <col min="249" max="249" width="10.85546875" style="3" bestFit="1" customWidth="1"/>
    <col min="250" max="250" width="13.42578125" style="3" bestFit="1" customWidth="1"/>
    <col min="251" max="251" width="10.7109375" style="3" bestFit="1" customWidth="1"/>
    <col min="252" max="252" width="4.5703125" style="3" customWidth="1"/>
    <col min="253" max="253" width="9.5703125" style="3" customWidth="1"/>
    <col min="254" max="254" width="12.140625" style="3" customWidth="1"/>
    <col min="255" max="255" width="10.7109375" style="3" customWidth="1"/>
    <col min="256" max="256" width="14" style="3" bestFit="1" customWidth="1"/>
    <col min="257" max="257" width="11.28515625" style="3" bestFit="1" customWidth="1"/>
    <col min="258" max="502" width="8.85546875" style="3"/>
    <col min="503" max="503" width="3.7109375" style="3" customWidth="1"/>
    <col min="504" max="504" width="19.5703125" style="3" customWidth="1"/>
    <col min="505" max="505" width="10.85546875" style="3" bestFit="1" customWidth="1"/>
    <col min="506" max="506" width="13.42578125" style="3" bestFit="1" customWidth="1"/>
    <col min="507" max="507" width="10.7109375" style="3" bestFit="1" customWidth="1"/>
    <col min="508" max="508" width="4.5703125" style="3" customWidth="1"/>
    <col min="509" max="509" width="9.5703125" style="3" customWidth="1"/>
    <col min="510" max="510" width="12.140625" style="3" customWidth="1"/>
    <col min="511" max="511" width="10.7109375" style="3" customWidth="1"/>
    <col min="512" max="512" width="14" style="3" bestFit="1" customWidth="1"/>
    <col min="513" max="513" width="11.28515625" style="3" bestFit="1" customWidth="1"/>
    <col min="514" max="758" width="8.85546875" style="3"/>
    <col min="759" max="759" width="3.7109375" style="3" customWidth="1"/>
    <col min="760" max="760" width="19.5703125" style="3" customWidth="1"/>
    <col min="761" max="761" width="10.85546875" style="3" bestFit="1" customWidth="1"/>
    <col min="762" max="762" width="13.42578125" style="3" bestFit="1" customWidth="1"/>
    <col min="763" max="763" width="10.7109375" style="3" bestFit="1" customWidth="1"/>
    <col min="764" max="764" width="4.5703125" style="3" customWidth="1"/>
    <col min="765" max="765" width="9.5703125" style="3" customWidth="1"/>
    <col min="766" max="766" width="12.140625" style="3" customWidth="1"/>
    <col min="767" max="767" width="10.7109375" style="3" customWidth="1"/>
    <col min="768" max="768" width="14" style="3" bestFit="1" customWidth="1"/>
    <col min="769" max="769" width="11.28515625" style="3" bestFit="1" customWidth="1"/>
    <col min="770" max="1014" width="8.85546875" style="3"/>
    <col min="1015" max="1015" width="3.7109375" style="3" customWidth="1"/>
    <col min="1016" max="1016" width="19.5703125" style="3" customWidth="1"/>
    <col min="1017" max="1017" width="10.85546875" style="3" bestFit="1" customWidth="1"/>
    <col min="1018" max="1018" width="13.42578125" style="3" bestFit="1" customWidth="1"/>
    <col min="1019" max="1019" width="10.7109375" style="3" bestFit="1" customWidth="1"/>
    <col min="1020" max="1020" width="4.5703125" style="3" customWidth="1"/>
    <col min="1021" max="1021" width="9.5703125" style="3" customWidth="1"/>
    <col min="1022" max="1022" width="12.140625" style="3" customWidth="1"/>
    <col min="1023" max="1023" width="10.7109375" style="3" customWidth="1"/>
    <col min="1024" max="1024" width="14" style="3" bestFit="1" customWidth="1"/>
    <col min="1025" max="1025" width="11.28515625" style="3" bestFit="1" customWidth="1"/>
    <col min="1026" max="1270" width="8.85546875" style="3"/>
    <col min="1271" max="1271" width="3.7109375" style="3" customWidth="1"/>
    <col min="1272" max="1272" width="19.5703125" style="3" customWidth="1"/>
    <col min="1273" max="1273" width="10.85546875" style="3" bestFit="1" customWidth="1"/>
    <col min="1274" max="1274" width="13.42578125" style="3" bestFit="1" customWidth="1"/>
    <col min="1275" max="1275" width="10.7109375" style="3" bestFit="1" customWidth="1"/>
    <col min="1276" max="1276" width="4.5703125" style="3" customWidth="1"/>
    <col min="1277" max="1277" width="9.5703125" style="3" customWidth="1"/>
    <col min="1278" max="1278" width="12.140625" style="3" customWidth="1"/>
    <col min="1279" max="1279" width="10.7109375" style="3" customWidth="1"/>
    <col min="1280" max="1280" width="14" style="3" bestFit="1" customWidth="1"/>
    <col min="1281" max="1281" width="11.28515625" style="3" bestFit="1" customWidth="1"/>
    <col min="1282" max="1526" width="8.85546875" style="3"/>
    <col min="1527" max="1527" width="3.7109375" style="3" customWidth="1"/>
    <col min="1528" max="1528" width="19.5703125" style="3" customWidth="1"/>
    <col min="1529" max="1529" width="10.85546875" style="3" bestFit="1" customWidth="1"/>
    <col min="1530" max="1530" width="13.42578125" style="3" bestFit="1" customWidth="1"/>
    <col min="1531" max="1531" width="10.7109375" style="3" bestFit="1" customWidth="1"/>
    <col min="1532" max="1532" width="4.5703125" style="3" customWidth="1"/>
    <col min="1533" max="1533" width="9.5703125" style="3" customWidth="1"/>
    <col min="1534" max="1534" width="12.140625" style="3" customWidth="1"/>
    <col min="1535" max="1535" width="10.7109375" style="3" customWidth="1"/>
    <col min="1536" max="1536" width="14" style="3" bestFit="1" customWidth="1"/>
    <col min="1537" max="1537" width="11.28515625" style="3" bestFit="1" customWidth="1"/>
    <col min="1538" max="1782" width="8.85546875" style="3"/>
    <col min="1783" max="1783" width="3.7109375" style="3" customWidth="1"/>
    <col min="1784" max="1784" width="19.5703125" style="3" customWidth="1"/>
    <col min="1785" max="1785" width="10.85546875" style="3" bestFit="1" customWidth="1"/>
    <col min="1786" max="1786" width="13.42578125" style="3" bestFit="1" customWidth="1"/>
    <col min="1787" max="1787" width="10.7109375" style="3" bestFit="1" customWidth="1"/>
    <col min="1788" max="1788" width="4.5703125" style="3" customWidth="1"/>
    <col min="1789" max="1789" width="9.5703125" style="3" customWidth="1"/>
    <col min="1790" max="1790" width="12.140625" style="3" customWidth="1"/>
    <col min="1791" max="1791" width="10.7109375" style="3" customWidth="1"/>
    <col min="1792" max="1792" width="14" style="3" bestFit="1" customWidth="1"/>
    <col min="1793" max="1793" width="11.28515625" style="3" bestFit="1" customWidth="1"/>
    <col min="1794" max="2038" width="8.85546875" style="3"/>
    <col min="2039" max="2039" width="3.7109375" style="3" customWidth="1"/>
    <col min="2040" max="2040" width="19.5703125" style="3" customWidth="1"/>
    <col min="2041" max="2041" width="10.85546875" style="3" bestFit="1" customWidth="1"/>
    <col min="2042" max="2042" width="13.42578125" style="3" bestFit="1" customWidth="1"/>
    <col min="2043" max="2043" width="10.7109375" style="3" bestFit="1" customWidth="1"/>
    <col min="2044" max="2044" width="4.5703125" style="3" customWidth="1"/>
    <col min="2045" max="2045" width="9.5703125" style="3" customWidth="1"/>
    <col min="2046" max="2046" width="12.140625" style="3" customWidth="1"/>
    <col min="2047" max="2047" width="10.7109375" style="3" customWidth="1"/>
    <col min="2048" max="2048" width="14" style="3" bestFit="1" customWidth="1"/>
    <col min="2049" max="2049" width="11.28515625" style="3" bestFit="1" customWidth="1"/>
    <col min="2050" max="2294" width="8.85546875" style="3"/>
    <col min="2295" max="2295" width="3.7109375" style="3" customWidth="1"/>
    <col min="2296" max="2296" width="19.5703125" style="3" customWidth="1"/>
    <col min="2297" max="2297" width="10.85546875" style="3" bestFit="1" customWidth="1"/>
    <col min="2298" max="2298" width="13.42578125" style="3" bestFit="1" customWidth="1"/>
    <col min="2299" max="2299" width="10.7109375" style="3" bestFit="1" customWidth="1"/>
    <col min="2300" max="2300" width="4.5703125" style="3" customWidth="1"/>
    <col min="2301" max="2301" width="9.5703125" style="3" customWidth="1"/>
    <col min="2302" max="2302" width="12.140625" style="3" customWidth="1"/>
    <col min="2303" max="2303" width="10.7109375" style="3" customWidth="1"/>
    <col min="2304" max="2304" width="14" style="3" bestFit="1" customWidth="1"/>
    <col min="2305" max="2305" width="11.28515625" style="3" bestFit="1" customWidth="1"/>
    <col min="2306" max="2550" width="8.85546875" style="3"/>
    <col min="2551" max="2551" width="3.7109375" style="3" customWidth="1"/>
    <col min="2552" max="2552" width="19.5703125" style="3" customWidth="1"/>
    <col min="2553" max="2553" width="10.85546875" style="3" bestFit="1" customWidth="1"/>
    <col min="2554" max="2554" width="13.42578125" style="3" bestFit="1" customWidth="1"/>
    <col min="2555" max="2555" width="10.7109375" style="3" bestFit="1" customWidth="1"/>
    <col min="2556" max="2556" width="4.5703125" style="3" customWidth="1"/>
    <col min="2557" max="2557" width="9.5703125" style="3" customWidth="1"/>
    <col min="2558" max="2558" width="12.140625" style="3" customWidth="1"/>
    <col min="2559" max="2559" width="10.7109375" style="3" customWidth="1"/>
    <col min="2560" max="2560" width="14" style="3" bestFit="1" customWidth="1"/>
    <col min="2561" max="2561" width="11.28515625" style="3" bestFit="1" customWidth="1"/>
    <col min="2562" max="2806" width="8.85546875" style="3"/>
    <col min="2807" max="2807" width="3.7109375" style="3" customWidth="1"/>
    <col min="2808" max="2808" width="19.5703125" style="3" customWidth="1"/>
    <col min="2809" max="2809" width="10.85546875" style="3" bestFit="1" customWidth="1"/>
    <col min="2810" max="2810" width="13.42578125" style="3" bestFit="1" customWidth="1"/>
    <col min="2811" max="2811" width="10.7109375" style="3" bestFit="1" customWidth="1"/>
    <col min="2812" max="2812" width="4.5703125" style="3" customWidth="1"/>
    <col min="2813" max="2813" width="9.5703125" style="3" customWidth="1"/>
    <col min="2814" max="2814" width="12.140625" style="3" customWidth="1"/>
    <col min="2815" max="2815" width="10.7109375" style="3" customWidth="1"/>
    <col min="2816" max="2816" width="14" style="3" bestFit="1" customWidth="1"/>
    <col min="2817" max="2817" width="11.28515625" style="3" bestFit="1" customWidth="1"/>
    <col min="2818" max="3062" width="8.85546875" style="3"/>
    <col min="3063" max="3063" width="3.7109375" style="3" customWidth="1"/>
    <col min="3064" max="3064" width="19.5703125" style="3" customWidth="1"/>
    <col min="3065" max="3065" width="10.85546875" style="3" bestFit="1" customWidth="1"/>
    <col min="3066" max="3066" width="13.42578125" style="3" bestFit="1" customWidth="1"/>
    <col min="3067" max="3067" width="10.7109375" style="3" bestFit="1" customWidth="1"/>
    <col min="3068" max="3068" width="4.5703125" style="3" customWidth="1"/>
    <col min="3069" max="3069" width="9.5703125" style="3" customWidth="1"/>
    <col min="3070" max="3070" width="12.140625" style="3" customWidth="1"/>
    <col min="3071" max="3071" width="10.7109375" style="3" customWidth="1"/>
    <col min="3072" max="3072" width="14" style="3" bestFit="1" customWidth="1"/>
    <col min="3073" max="3073" width="11.28515625" style="3" bestFit="1" customWidth="1"/>
    <col min="3074" max="3318" width="8.85546875" style="3"/>
    <col min="3319" max="3319" width="3.7109375" style="3" customWidth="1"/>
    <col min="3320" max="3320" width="19.5703125" style="3" customWidth="1"/>
    <col min="3321" max="3321" width="10.85546875" style="3" bestFit="1" customWidth="1"/>
    <col min="3322" max="3322" width="13.42578125" style="3" bestFit="1" customWidth="1"/>
    <col min="3323" max="3323" width="10.7109375" style="3" bestFit="1" customWidth="1"/>
    <col min="3324" max="3324" width="4.5703125" style="3" customWidth="1"/>
    <col min="3325" max="3325" width="9.5703125" style="3" customWidth="1"/>
    <col min="3326" max="3326" width="12.140625" style="3" customWidth="1"/>
    <col min="3327" max="3327" width="10.7109375" style="3" customWidth="1"/>
    <col min="3328" max="3328" width="14" style="3" bestFit="1" customWidth="1"/>
    <col min="3329" max="3329" width="11.28515625" style="3" bestFit="1" customWidth="1"/>
    <col min="3330" max="3574" width="8.85546875" style="3"/>
    <col min="3575" max="3575" width="3.7109375" style="3" customWidth="1"/>
    <col min="3576" max="3576" width="19.5703125" style="3" customWidth="1"/>
    <col min="3577" max="3577" width="10.85546875" style="3" bestFit="1" customWidth="1"/>
    <col min="3578" max="3578" width="13.42578125" style="3" bestFit="1" customWidth="1"/>
    <col min="3579" max="3579" width="10.7109375" style="3" bestFit="1" customWidth="1"/>
    <col min="3580" max="3580" width="4.5703125" style="3" customWidth="1"/>
    <col min="3581" max="3581" width="9.5703125" style="3" customWidth="1"/>
    <col min="3582" max="3582" width="12.140625" style="3" customWidth="1"/>
    <col min="3583" max="3583" width="10.7109375" style="3" customWidth="1"/>
    <col min="3584" max="3584" width="14" style="3" bestFit="1" customWidth="1"/>
    <col min="3585" max="3585" width="11.28515625" style="3" bestFit="1" customWidth="1"/>
    <col min="3586" max="3830" width="8.85546875" style="3"/>
    <col min="3831" max="3831" width="3.7109375" style="3" customWidth="1"/>
    <col min="3832" max="3832" width="19.5703125" style="3" customWidth="1"/>
    <col min="3833" max="3833" width="10.85546875" style="3" bestFit="1" customWidth="1"/>
    <col min="3834" max="3834" width="13.42578125" style="3" bestFit="1" customWidth="1"/>
    <col min="3835" max="3835" width="10.7109375" style="3" bestFit="1" customWidth="1"/>
    <col min="3836" max="3836" width="4.5703125" style="3" customWidth="1"/>
    <col min="3837" max="3837" width="9.5703125" style="3" customWidth="1"/>
    <col min="3838" max="3838" width="12.140625" style="3" customWidth="1"/>
    <col min="3839" max="3839" width="10.7109375" style="3" customWidth="1"/>
    <col min="3840" max="3840" width="14" style="3" bestFit="1" customWidth="1"/>
    <col min="3841" max="3841" width="11.28515625" style="3" bestFit="1" customWidth="1"/>
    <col min="3842" max="4086" width="8.85546875" style="3"/>
    <col min="4087" max="4087" width="3.7109375" style="3" customWidth="1"/>
    <col min="4088" max="4088" width="19.5703125" style="3" customWidth="1"/>
    <col min="4089" max="4089" width="10.85546875" style="3" bestFit="1" customWidth="1"/>
    <col min="4090" max="4090" width="13.42578125" style="3" bestFit="1" customWidth="1"/>
    <col min="4091" max="4091" width="10.7109375" style="3" bestFit="1" customWidth="1"/>
    <col min="4092" max="4092" width="4.5703125" style="3" customWidth="1"/>
    <col min="4093" max="4093" width="9.5703125" style="3" customWidth="1"/>
    <col min="4094" max="4094" width="12.140625" style="3" customWidth="1"/>
    <col min="4095" max="4095" width="10.7109375" style="3" customWidth="1"/>
    <col min="4096" max="4096" width="14" style="3" bestFit="1" customWidth="1"/>
    <col min="4097" max="4097" width="11.28515625" style="3" bestFit="1" customWidth="1"/>
    <col min="4098" max="4342" width="8.85546875" style="3"/>
    <col min="4343" max="4343" width="3.7109375" style="3" customWidth="1"/>
    <col min="4344" max="4344" width="19.5703125" style="3" customWidth="1"/>
    <col min="4345" max="4345" width="10.85546875" style="3" bestFit="1" customWidth="1"/>
    <col min="4346" max="4346" width="13.42578125" style="3" bestFit="1" customWidth="1"/>
    <col min="4347" max="4347" width="10.7109375" style="3" bestFit="1" customWidth="1"/>
    <col min="4348" max="4348" width="4.5703125" style="3" customWidth="1"/>
    <col min="4349" max="4349" width="9.5703125" style="3" customWidth="1"/>
    <col min="4350" max="4350" width="12.140625" style="3" customWidth="1"/>
    <col min="4351" max="4351" width="10.7109375" style="3" customWidth="1"/>
    <col min="4352" max="4352" width="14" style="3" bestFit="1" customWidth="1"/>
    <col min="4353" max="4353" width="11.28515625" style="3" bestFit="1" customWidth="1"/>
    <col min="4354" max="4598" width="8.85546875" style="3"/>
    <col min="4599" max="4599" width="3.7109375" style="3" customWidth="1"/>
    <col min="4600" max="4600" width="19.5703125" style="3" customWidth="1"/>
    <col min="4601" max="4601" width="10.85546875" style="3" bestFit="1" customWidth="1"/>
    <col min="4602" max="4602" width="13.42578125" style="3" bestFit="1" customWidth="1"/>
    <col min="4603" max="4603" width="10.7109375" style="3" bestFit="1" customWidth="1"/>
    <col min="4604" max="4604" width="4.5703125" style="3" customWidth="1"/>
    <col min="4605" max="4605" width="9.5703125" style="3" customWidth="1"/>
    <col min="4606" max="4606" width="12.140625" style="3" customWidth="1"/>
    <col min="4607" max="4607" width="10.7109375" style="3" customWidth="1"/>
    <col min="4608" max="4608" width="14" style="3" bestFit="1" customWidth="1"/>
    <col min="4609" max="4609" width="11.28515625" style="3" bestFit="1" customWidth="1"/>
    <col min="4610" max="4854" width="8.85546875" style="3"/>
    <col min="4855" max="4855" width="3.7109375" style="3" customWidth="1"/>
    <col min="4856" max="4856" width="19.5703125" style="3" customWidth="1"/>
    <col min="4857" max="4857" width="10.85546875" style="3" bestFit="1" customWidth="1"/>
    <col min="4858" max="4858" width="13.42578125" style="3" bestFit="1" customWidth="1"/>
    <col min="4859" max="4859" width="10.7109375" style="3" bestFit="1" customWidth="1"/>
    <col min="4860" max="4860" width="4.5703125" style="3" customWidth="1"/>
    <col min="4861" max="4861" width="9.5703125" style="3" customWidth="1"/>
    <col min="4862" max="4862" width="12.140625" style="3" customWidth="1"/>
    <col min="4863" max="4863" width="10.7109375" style="3" customWidth="1"/>
    <col min="4864" max="4864" width="14" style="3" bestFit="1" customWidth="1"/>
    <col min="4865" max="4865" width="11.28515625" style="3" bestFit="1" customWidth="1"/>
    <col min="4866" max="5110" width="8.85546875" style="3"/>
    <col min="5111" max="5111" width="3.7109375" style="3" customWidth="1"/>
    <col min="5112" max="5112" width="19.5703125" style="3" customWidth="1"/>
    <col min="5113" max="5113" width="10.85546875" style="3" bestFit="1" customWidth="1"/>
    <col min="5114" max="5114" width="13.42578125" style="3" bestFit="1" customWidth="1"/>
    <col min="5115" max="5115" width="10.7109375" style="3" bestFit="1" customWidth="1"/>
    <col min="5116" max="5116" width="4.5703125" style="3" customWidth="1"/>
    <col min="5117" max="5117" width="9.5703125" style="3" customWidth="1"/>
    <col min="5118" max="5118" width="12.140625" style="3" customWidth="1"/>
    <col min="5119" max="5119" width="10.7109375" style="3" customWidth="1"/>
    <col min="5120" max="5120" width="14" style="3" bestFit="1" customWidth="1"/>
    <col min="5121" max="5121" width="11.28515625" style="3" bestFit="1" customWidth="1"/>
    <col min="5122" max="5366" width="8.85546875" style="3"/>
    <col min="5367" max="5367" width="3.7109375" style="3" customWidth="1"/>
    <col min="5368" max="5368" width="19.5703125" style="3" customWidth="1"/>
    <col min="5369" max="5369" width="10.85546875" style="3" bestFit="1" customWidth="1"/>
    <col min="5370" max="5370" width="13.42578125" style="3" bestFit="1" customWidth="1"/>
    <col min="5371" max="5371" width="10.7109375" style="3" bestFit="1" customWidth="1"/>
    <col min="5372" max="5372" width="4.5703125" style="3" customWidth="1"/>
    <col min="5373" max="5373" width="9.5703125" style="3" customWidth="1"/>
    <col min="5374" max="5374" width="12.140625" style="3" customWidth="1"/>
    <col min="5375" max="5375" width="10.7109375" style="3" customWidth="1"/>
    <col min="5376" max="5376" width="14" style="3" bestFit="1" customWidth="1"/>
    <col min="5377" max="5377" width="11.28515625" style="3" bestFit="1" customWidth="1"/>
    <col min="5378" max="5622" width="8.85546875" style="3"/>
    <col min="5623" max="5623" width="3.7109375" style="3" customWidth="1"/>
    <col min="5624" max="5624" width="19.5703125" style="3" customWidth="1"/>
    <col min="5625" max="5625" width="10.85546875" style="3" bestFit="1" customWidth="1"/>
    <col min="5626" max="5626" width="13.42578125" style="3" bestFit="1" customWidth="1"/>
    <col min="5627" max="5627" width="10.7109375" style="3" bestFit="1" customWidth="1"/>
    <col min="5628" max="5628" width="4.5703125" style="3" customWidth="1"/>
    <col min="5629" max="5629" width="9.5703125" style="3" customWidth="1"/>
    <col min="5630" max="5630" width="12.140625" style="3" customWidth="1"/>
    <col min="5631" max="5631" width="10.7109375" style="3" customWidth="1"/>
    <col min="5632" max="5632" width="14" style="3" bestFit="1" customWidth="1"/>
    <col min="5633" max="5633" width="11.28515625" style="3" bestFit="1" customWidth="1"/>
    <col min="5634" max="5878" width="8.85546875" style="3"/>
    <col min="5879" max="5879" width="3.7109375" style="3" customWidth="1"/>
    <col min="5880" max="5880" width="19.5703125" style="3" customWidth="1"/>
    <col min="5881" max="5881" width="10.85546875" style="3" bestFit="1" customWidth="1"/>
    <col min="5882" max="5882" width="13.42578125" style="3" bestFit="1" customWidth="1"/>
    <col min="5883" max="5883" width="10.7109375" style="3" bestFit="1" customWidth="1"/>
    <col min="5884" max="5884" width="4.5703125" style="3" customWidth="1"/>
    <col min="5885" max="5885" width="9.5703125" style="3" customWidth="1"/>
    <col min="5886" max="5886" width="12.140625" style="3" customWidth="1"/>
    <col min="5887" max="5887" width="10.7109375" style="3" customWidth="1"/>
    <col min="5888" max="5888" width="14" style="3" bestFit="1" customWidth="1"/>
    <col min="5889" max="5889" width="11.28515625" style="3" bestFit="1" customWidth="1"/>
    <col min="5890" max="6134" width="8.85546875" style="3"/>
    <col min="6135" max="6135" width="3.7109375" style="3" customWidth="1"/>
    <col min="6136" max="6136" width="19.5703125" style="3" customWidth="1"/>
    <col min="6137" max="6137" width="10.85546875" style="3" bestFit="1" customWidth="1"/>
    <col min="6138" max="6138" width="13.42578125" style="3" bestFit="1" customWidth="1"/>
    <col min="6139" max="6139" width="10.7109375" style="3" bestFit="1" customWidth="1"/>
    <col min="6140" max="6140" width="4.5703125" style="3" customWidth="1"/>
    <col min="6141" max="6141" width="9.5703125" style="3" customWidth="1"/>
    <col min="6142" max="6142" width="12.140625" style="3" customWidth="1"/>
    <col min="6143" max="6143" width="10.7109375" style="3" customWidth="1"/>
    <col min="6144" max="6144" width="14" style="3" bestFit="1" customWidth="1"/>
    <col min="6145" max="6145" width="11.28515625" style="3" bestFit="1" customWidth="1"/>
    <col min="6146" max="6390" width="8.85546875" style="3"/>
    <col min="6391" max="6391" width="3.7109375" style="3" customWidth="1"/>
    <col min="6392" max="6392" width="19.5703125" style="3" customWidth="1"/>
    <col min="6393" max="6393" width="10.85546875" style="3" bestFit="1" customWidth="1"/>
    <col min="6394" max="6394" width="13.42578125" style="3" bestFit="1" customWidth="1"/>
    <col min="6395" max="6395" width="10.7109375" style="3" bestFit="1" customWidth="1"/>
    <col min="6396" max="6396" width="4.5703125" style="3" customWidth="1"/>
    <col min="6397" max="6397" width="9.5703125" style="3" customWidth="1"/>
    <col min="6398" max="6398" width="12.140625" style="3" customWidth="1"/>
    <col min="6399" max="6399" width="10.7109375" style="3" customWidth="1"/>
    <col min="6400" max="6400" width="14" style="3" bestFit="1" customWidth="1"/>
    <col min="6401" max="6401" width="11.28515625" style="3" bestFit="1" customWidth="1"/>
    <col min="6402" max="6646" width="8.85546875" style="3"/>
    <col min="6647" max="6647" width="3.7109375" style="3" customWidth="1"/>
    <col min="6648" max="6648" width="19.5703125" style="3" customWidth="1"/>
    <col min="6649" max="6649" width="10.85546875" style="3" bestFit="1" customWidth="1"/>
    <col min="6650" max="6650" width="13.42578125" style="3" bestFit="1" customWidth="1"/>
    <col min="6651" max="6651" width="10.7109375" style="3" bestFit="1" customWidth="1"/>
    <col min="6652" max="6652" width="4.5703125" style="3" customWidth="1"/>
    <col min="6653" max="6653" width="9.5703125" style="3" customWidth="1"/>
    <col min="6654" max="6654" width="12.140625" style="3" customWidth="1"/>
    <col min="6655" max="6655" width="10.7109375" style="3" customWidth="1"/>
    <col min="6656" max="6656" width="14" style="3" bestFit="1" customWidth="1"/>
    <col min="6657" max="6657" width="11.28515625" style="3" bestFit="1" customWidth="1"/>
    <col min="6658" max="6902" width="8.85546875" style="3"/>
    <col min="6903" max="6903" width="3.7109375" style="3" customWidth="1"/>
    <col min="6904" max="6904" width="19.5703125" style="3" customWidth="1"/>
    <col min="6905" max="6905" width="10.85546875" style="3" bestFit="1" customWidth="1"/>
    <col min="6906" max="6906" width="13.42578125" style="3" bestFit="1" customWidth="1"/>
    <col min="6907" max="6907" width="10.7109375" style="3" bestFit="1" customWidth="1"/>
    <col min="6908" max="6908" width="4.5703125" style="3" customWidth="1"/>
    <col min="6909" max="6909" width="9.5703125" style="3" customWidth="1"/>
    <col min="6910" max="6910" width="12.140625" style="3" customWidth="1"/>
    <col min="6911" max="6911" width="10.7109375" style="3" customWidth="1"/>
    <col min="6912" max="6912" width="14" style="3" bestFit="1" customWidth="1"/>
    <col min="6913" max="6913" width="11.28515625" style="3" bestFit="1" customWidth="1"/>
    <col min="6914" max="7158" width="8.85546875" style="3"/>
    <col min="7159" max="7159" width="3.7109375" style="3" customWidth="1"/>
    <col min="7160" max="7160" width="19.5703125" style="3" customWidth="1"/>
    <col min="7161" max="7161" width="10.85546875" style="3" bestFit="1" customWidth="1"/>
    <col min="7162" max="7162" width="13.42578125" style="3" bestFit="1" customWidth="1"/>
    <col min="7163" max="7163" width="10.7109375" style="3" bestFit="1" customWidth="1"/>
    <col min="7164" max="7164" width="4.5703125" style="3" customWidth="1"/>
    <col min="7165" max="7165" width="9.5703125" style="3" customWidth="1"/>
    <col min="7166" max="7166" width="12.140625" style="3" customWidth="1"/>
    <col min="7167" max="7167" width="10.7109375" style="3" customWidth="1"/>
    <col min="7168" max="7168" width="14" style="3" bestFit="1" customWidth="1"/>
    <col min="7169" max="7169" width="11.28515625" style="3" bestFit="1" customWidth="1"/>
    <col min="7170" max="7414" width="8.85546875" style="3"/>
    <col min="7415" max="7415" width="3.7109375" style="3" customWidth="1"/>
    <col min="7416" max="7416" width="19.5703125" style="3" customWidth="1"/>
    <col min="7417" max="7417" width="10.85546875" style="3" bestFit="1" customWidth="1"/>
    <col min="7418" max="7418" width="13.42578125" style="3" bestFit="1" customWidth="1"/>
    <col min="7419" max="7419" width="10.7109375" style="3" bestFit="1" customWidth="1"/>
    <col min="7420" max="7420" width="4.5703125" style="3" customWidth="1"/>
    <col min="7421" max="7421" width="9.5703125" style="3" customWidth="1"/>
    <col min="7422" max="7422" width="12.140625" style="3" customWidth="1"/>
    <col min="7423" max="7423" width="10.7109375" style="3" customWidth="1"/>
    <col min="7424" max="7424" width="14" style="3" bestFit="1" customWidth="1"/>
    <col min="7425" max="7425" width="11.28515625" style="3" bestFit="1" customWidth="1"/>
    <col min="7426" max="7670" width="8.85546875" style="3"/>
    <col min="7671" max="7671" width="3.7109375" style="3" customWidth="1"/>
    <col min="7672" max="7672" width="19.5703125" style="3" customWidth="1"/>
    <col min="7673" max="7673" width="10.85546875" style="3" bestFit="1" customWidth="1"/>
    <col min="7674" max="7674" width="13.42578125" style="3" bestFit="1" customWidth="1"/>
    <col min="7675" max="7675" width="10.7109375" style="3" bestFit="1" customWidth="1"/>
    <col min="7676" max="7676" width="4.5703125" style="3" customWidth="1"/>
    <col min="7677" max="7677" width="9.5703125" style="3" customWidth="1"/>
    <col min="7678" max="7678" width="12.140625" style="3" customWidth="1"/>
    <col min="7679" max="7679" width="10.7109375" style="3" customWidth="1"/>
    <col min="7680" max="7680" width="14" style="3" bestFit="1" customWidth="1"/>
    <col min="7681" max="7681" width="11.28515625" style="3" bestFit="1" customWidth="1"/>
    <col min="7682" max="7926" width="8.85546875" style="3"/>
    <col min="7927" max="7927" width="3.7109375" style="3" customWidth="1"/>
    <col min="7928" max="7928" width="19.5703125" style="3" customWidth="1"/>
    <col min="7929" max="7929" width="10.85546875" style="3" bestFit="1" customWidth="1"/>
    <col min="7930" max="7930" width="13.42578125" style="3" bestFit="1" customWidth="1"/>
    <col min="7931" max="7931" width="10.7109375" style="3" bestFit="1" customWidth="1"/>
    <col min="7932" max="7932" width="4.5703125" style="3" customWidth="1"/>
    <col min="7933" max="7933" width="9.5703125" style="3" customWidth="1"/>
    <col min="7934" max="7934" width="12.140625" style="3" customWidth="1"/>
    <col min="7935" max="7935" width="10.7109375" style="3" customWidth="1"/>
    <col min="7936" max="7936" width="14" style="3" bestFit="1" customWidth="1"/>
    <col min="7937" max="7937" width="11.28515625" style="3" bestFit="1" customWidth="1"/>
    <col min="7938" max="8182" width="8.85546875" style="3"/>
    <col min="8183" max="8183" width="3.7109375" style="3" customWidth="1"/>
    <col min="8184" max="8184" width="19.5703125" style="3" customWidth="1"/>
    <col min="8185" max="8185" width="10.85546875" style="3" bestFit="1" customWidth="1"/>
    <col min="8186" max="8186" width="13.42578125" style="3" bestFit="1" customWidth="1"/>
    <col min="8187" max="8187" width="10.7109375" style="3" bestFit="1" customWidth="1"/>
    <col min="8188" max="8188" width="4.5703125" style="3" customWidth="1"/>
    <col min="8189" max="8189" width="9.5703125" style="3" customWidth="1"/>
    <col min="8190" max="8190" width="12.140625" style="3" customWidth="1"/>
    <col min="8191" max="8191" width="10.7109375" style="3" customWidth="1"/>
    <col min="8192" max="8192" width="14" style="3" bestFit="1" customWidth="1"/>
    <col min="8193" max="8193" width="11.28515625" style="3" bestFit="1" customWidth="1"/>
    <col min="8194" max="8438" width="8.85546875" style="3"/>
    <col min="8439" max="8439" width="3.7109375" style="3" customWidth="1"/>
    <col min="8440" max="8440" width="19.5703125" style="3" customWidth="1"/>
    <col min="8441" max="8441" width="10.85546875" style="3" bestFit="1" customWidth="1"/>
    <col min="8442" max="8442" width="13.42578125" style="3" bestFit="1" customWidth="1"/>
    <col min="8443" max="8443" width="10.7109375" style="3" bestFit="1" customWidth="1"/>
    <col min="8444" max="8444" width="4.5703125" style="3" customWidth="1"/>
    <col min="8445" max="8445" width="9.5703125" style="3" customWidth="1"/>
    <col min="8446" max="8446" width="12.140625" style="3" customWidth="1"/>
    <col min="8447" max="8447" width="10.7109375" style="3" customWidth="1"/>
    <col min="8448" max="8448" width="14" style="3" bestFit="1" customWidth="1"/>
    <col min="8449" max="8449" width="11.28515625" style="3" bestFit="1" customWidth="1"/>
    <col min="8450" max="8694" width="8.85546875" style="3"/>
    <col min="8695" max="8695" width="3.7109375" style="3" customWidth="1"/>
    <col min="8696" max="8696" width="19.5703125" style="3" customWidth="1"/>
    <col min="8697" max="8697" width="10.85546875" style="3" bestFit="1" customWidth="1"/>
    <col min="8698" max="8698" width="13.42578125" style="3" bestFit="1" customWidth="1"/>
    <col min="8699" max="8699" width="10.7109375" style="3" bestFit="1" customWidth="1"/>
    <col min="8700" max="8700" width="4.5703125" style="3" customWidth="1"/>
    <col min="8701" max="8701" width="9.5703125" style="3" customWidth="1"/>
    <col min="8702" max="8702" width="12.140625" style="3" customWidth="1"/>
    <col min="8703" max="8703" width="10.7109375" style="3" customWidth="1"/>
    <col min="8704" max="8704" width="14" style="3" bestFit="1" customWidth="1"/>
    <col min="8705" max="8705" width="11.28515625" style="3" bestFit="1" customWidth="1"/>
    <col min="8706" max="8950" width="8.85546875" style="3"/>
    <col min="8951" max="8951" width="3.7109375" style="3" customWidth="1"/>
    <col min="8952" max="8952" width="19.5703125" style="3" customWidth="1"/>
    <col min="8953" max="8953" width="10.85546875" style="3" bestFit="1" customWidth="1"/>
    <col min="8954" max="8954" width="13.42578125" style="3" bestFit="1" customWidth="1"/>
    <col min="8955" max="8955" width="10.7109375" style="3" bestFit="1" customWidth="1"/>
    <col min="8956" max="8956" width="4.5703125" style="3" customWidth="1"/>
    <col min="8957" max="8957" width="9.5703125" style="3" customWidth="1"/>
    <col min="8958" max="8958" width="12.140625" style="3" customWidth="1"/>
    <col min="8959" max="8959" width="10.7109375" style="3" customWidth="1"/>
    <col min="8960" max="8960" width="14" style="3" bestFit="1" customWidth="1"/>
    <col min="8961" max="8961" width="11.28515625" style="3" bestFit="1" customWidth="1"/>
    <col min="8962" max="9206" width="8.85546875" style="3"/>
    <col min="9207" max="9207" width="3.7109375" style="3" customWidth="1"/>
    <col min="9208" max="9208" width="19.5703125" style="3" customWidth="1"/>
    <col min="9209" max="9209" width="10.85546875" style="3" bestFit="1" customWidth="1"/>
    <col min="9210" max="9210" width="13.42578125" style="3" bestFit="1" customWidth="1"/>
    <col min="9211" max="9211" width="10.7109375" style="3" bestFit="1" customWidth="1"/>
    <col min="9212" max="9212" width="4.5703125" style="3" customWidth="1"/>
    <col min="9213" max="9213" width="9.5703125" style="3" customWidth="1"/>
    <col min="9214" max="9214" width="12.140625" style="3" customWidth="1"/>
    <col min="9215" max="9215" width="10.7109375" style="3" customWidth="1"/>
    <col min="9216" max="9216" width="14" style="3" bestFit="1" customWidth="1"/>
    <col min="9217" max="9217" width="11.28515625" style="3" bestFit="1" customWidth="1"/>
    <col min="9218" max="9462" width="8.85546875" style="3"/>
    <col min="9463" max="9463" width="3.7109375" style="3" customWidth="1"/>
    <col min="9464" max="9464" width="19.5703125" style="3" customWidth="1"/>
    <col min="9465" max="9465" width="10.85546875" style="3" bestFit="1" customWidth="1"/>
    <col min="9466" max="9466" width="13.42578125" style="3" bestFit="1" customWidth="1"/>
    <col min="9467" max="9467" width="10.7109375" style="3" bestFit="1" customWidth="1"/>
    <col min="9468" max="9468" width="4.5703125" style="3" customWidth="1"/>
    <col min="9469" max="9469" width="9.5703125" style="3" customWidth="1"/>
    <col min="9470" max="9470" width="12.140625" style="3" customWidth="1"/>
    <col min="9471" max="9471" width="10.7109375" style="3" customWidth="1"/>
    <col min="9472" max="9472" width="14" style="3" bestFit="1" customWidth="1"/>
    <col min="9473" max="9473" width="11.28515625" style="3" bestFit="1" customWidth="1"/>
    <col min="9474" max="9718" width="8.85546875" style="3"/>
    <col min="9719" max="9719" width="3.7109375" style="3" customWidth="1"/>
    <col min="9720" max="9720" width="19.5703125" style="3" customWidth="1"/>
    <col min="9721" max="9721" width="10.85546875" style="3" bestFit="1" customWidth="1"/>
    <col min="9722" max="9722" width="13.42578125" style="3" bestFit="1" customWidth="1"/>
    <col min="9723" max="9723" width="10.7109375" style="3" bestFit="1" customWidth="1"/>
    <col min="9724" max="9724" width="4.5703125" style="3" customWidth="1"/>
    <col min="9725" max="9725" width="9.5703125" style="3" customWidth="1"/>
    <col min="9726" max="9726" width="12.140625" style="3" customWidth="1"/>
    <col min="9727" max="9727" width="10.7109375" style="3" customWidth="1"/>
    <col min="9728" max="9728" width="14" style="3" bestFit="1" customWidth="1"/>
    <col min="9729" max="9729" width="11.28515625" style="3" bestFit="1" customWidth="1"/>
    <col min="9730" max="9974" width="8.85546875" style="3"/>
    <col min="9975" max="9975" width="3.7109375" style="3" customWidth="1"/>
    <col min="9976" max="9976" width="19.5703125" style="3" customWidth="1"/>
    <col min="9977" max="9977" width="10.85546875" style="3" bestFit="1" customWidth="1"/>
    <col min="9978" max="9978" width="13.42578125" style="3" bestFit="1" customWidth="1"/>
    <col min="9979" max="9979" width="10.7109375" style="3" bestFit="1" customWidth="1"/>
    <col min="9980" max="9980" width="4.5703125" style="3" customWidth="1"/>
    <col min="9981" max="9981" width="9.5703125" style="3" customWidth="1"/>
    <col min="9982" max="9982" width="12.140625" style="3" customWidth="1"/>
    <col min="9983" max="9983" width="10.7109375" style="3" customWidth="1"/>
    <col min="9984" max="9984" width="14" style="3" bestFit="1" customWidth="1"/>
    <col min="9985" max="9985" width="11.28515625" style="3" bestFit="1" customWidth="1"/>
    <col min="9986" max="10230" width="8.85546875" style="3"/>
    <col min="10231" max="10231" width="3.7109375" style="3" customWidth="1"/>
    <col min="10232" max="10232" width="19.5703125" style="3" customWidth="1"/>
    <col min="10233" max="10233" width="10.85546875" style="3" bestFit="1" customWidth="1"/>
    <col min="10234" max="10234" width="13.42578125" style="3" bestFit="1" customWidth="1"/>
    <col min="10235" max="10235" width="10.7109375" style="3" bestFit="1" customWidth="1"/>
    <col min="10236" max="10236" width="4.5703125" style="3" customWidth="1"/>
    <col min="10237" max="10237" width="9.5703125" style="3" customWidth="1"/>
    <col min="10238" max="10238" width="12.140625" style="3" customWidth="1"/>
    <col min="10239" max="10239" width="10.7109375" style="3" customWidth="1"/>
    <col min="10240" max="10240" width="14" style="3" bestFit="1" customWidth="1"/>
    <col min="10241" max="10241" width="11.28515625" style="3" bestFit="1" customWidth="1"/>
    <col min="10242" max="10486" width="8.85546875" style="3"/>
    <col min="10487" max="10487" width="3.7109375" style="3" customWidth="1"/>
    <col min="10488" max="10488" width="19.5703125" style="3" customWidth="1"/>
    <col min="10489" max="10489" width="10.85546875" style="3" bestFit="1" customWidth="1"/>
    <col min="10490" max="10490" width="13.42578125" style="3" bestFit="1" customWidth="1"/>
    <col min="10491" max="10491" width="10.7109375" style="3" bestFit="1" customWidth="1"/>
    <col min="10492" max="10492" width="4.5703125" style="3" customWidth="1"/>
    <col min="10493" max="10493" width="9.5703125" style="3" customWidth="1"/>
    <col min="10494" max="10494" width="12.140625" style="3" customWidth="1"/>
    <col min="10495" max="10495" width="10.7109375" style="3" customWidth="1"/>
    <col min="10496" max="10496" width="14" style="3" bestFit="1" customWidth="1"/>
    <col min="10497" max="10497" width="11.28515625" style="3" bestFit="1" customWidth="1"/>
    <col min="10498" max="10742" width="8.85546875" style="3"/>
    <col min="10743" max="10743" width="3.7109375" style="3" customWidth="1"/>
    <col min="10744" max="10744" width="19.5703125" style="3" customWidth="1"/>
    <col min="10745" max="10745" width="10.85546875" style="3" bestFit="1" customWidth="1"/>
    <col min="10746" max="10746" width="13.42578125" style="3" bestFit="1" customWidth="1"/>
    <col min="10747" max="10747" width="10.7109375" style="3" bestFit="1" customWidth="1"/>
    <col min="10748" max="10748" width="4.5703125" style="3" customWidth="1"/>
    <col min="10749" max="10749" width="9.5703125" style="3" customWidth="1"/>
    <col min="10750" max="10750" width="12.140625" style="3" customWidth="1"/>
    <col min="10751" max="10751" width="10.7109375" style="3" customWidth="1"/>
    <col min="10752" max="10752" width="14" style="3" bestFit="1" customWidth="1"/>
    <col min="10753" max="10753" width="11.28515625" style="3" bestFit="1" customWidth="1"/>
    <col min="10754" max="10998" width="8.85546875" style="3"/>
    <col min="10999" max="10999" width="3.7109375" style="3" customWidth="1"/>
    <col min="11000" max="11000" width="19.5703125" style="3" customWidth="1"/>
    <col min="11001" max="11001" width="10.85546875" style="3" bestFit="1" customWidth="1"/>
    <col min="11002" max="11002" width="13.42578125" style="3" bestFit="1" customWidth="1"/>
    <col min="11003" max="11003" width="10.7109375" style="3" bestFit="1" customWidth="1"/>
    <col min="11004" max="11004" width="4.5703125" style="3" customWidth="1"/>
    <col min="11005" max="11005" width="9.5703125" style="3" customWidth="1"/>
    <col min="11006" max="11006" width="12.140625" style="3" customWidth="1"/>
    <col min="11007" max="11007" width="10.7109375" style="3" customWidth="1"/>
    <col min="11008" max="11008" width="14" style="3" bestFit="1" customWidth="1"/>
    <col min="11009" max="11009" width="11.28515625" style="3" bestFit="1" customWidth="1"/>
    <col min="11010" max="11254" width="8.85546875" style="3"/>
    <col min="11255" max="11255" width="3.7109375" style="3" customWidth="1"/>
    <col min="11256" max="11256" width="19.5703125" style="3" customWidth="1"/>
    <col min="11257" max="11257" width="10.85546875" style="3" bestFit="1" customWidth="1"/>
    <col min="11258" max="11258" width="13.42578125" style="3" bestFit="1" customWidth="1"/>
    <col min="11259" max="11259" width="10.7109375" style="3" bestFit="1" customWidth="1"/>
    <col min="11260" max="11260" width="4.5703125" style="3" customWidth="1"/>
    <col min="11261" max="11261" width="9.5703125" style="3" customWidth="1"/>
    <col min="11262" max="11262" width="12.140625" style="3" customWidth="1"/>
    <col min="11263" max="11263" width="10.7109375" style="3" customWidth="1"/>
    <col min="11264" max="11264" width="14" style="3" bestFit="1" customWidth="1"/>
    <col min="11265" max="11265" width="11.28515625" style="3" bestFit="1" customWidth="1"/>
    <col min="11266" max="11510" width="8.85546875" style="3"/>
    <col min="11511" max="11511" width="3.7109375" style="3" customWidth="1"/>
    <col min="11512" max="11512" width="19.5703125" style="3" customWidth="1"/>
    <col min="11513" max="11513" width="10.85546875" style="3" bestFit="1" customWidth="1"/>
    <col min="11514" max="11514" width="13.42578125" style="3" bestFit="1" customWidth="1"/>
    <col min="11515" max="11515" width="10.7109375" style="3" bestFit="1" customWidth="1"/>
    <col min="11516" max="11516" width="4.5703125" style="3" customWidth="1"/>
    <col min="11517" max="11517" width="9.5703125" style="3" customWidth="1"/>
    <col min="11518" max="11518" width="12.140625" style="3" customWidth="1"/>
    <col min="11519" max="11519" width="10.7109375" style="3" customWidth="1"/>
    <col min="11520" max="11520" width="14" style="3" bestFit="1" customWidth="1"/>
    <col min="11521" max="11521" width="11.28515625" style="3" bestFit="1" customWidth="1"/>
    <col min="11522" max="11766" width="8.85546875" style="3"/>
    <col min="11767" max="11767" width="3.7109375" style="3" customWidth="1"/>
    <col min="11768" max="11768" width="19.5703125" style="3" customWidth="1"/>
    <col min="11769" max="11769" width="10.85546875" style="3" bestFit="1" customWidth="1"/>
    <col min="11770" max="11770" width="13.42578125" style="3" bestFit="1" customWidth="1"/>
    <col min="11771" max="11771" width="10.7109375" style="3" bestFit="1" customWidth="1"/>
    <col min="11772" max="11772" width="4.5703125" style="3" customWidth="1"/>
    <col min="11773" max="11773" width="9.5703125" style="3" customWidth="1"/>
    <col min="11774" max="11774" width="12.140625" style="3" customWidth="1"/>
    <col min="11775" max="11775" width="10.7109375" style="3" customWidth="1"/>
    <col min="11776" max="11776" width="14" style="3" bestFit="1" customWidth="1"/>
    <col min="11777" max="11777" width="11.28515625" style="3" bestFit="1" customWidth="1"/>
    <col min="11778" max="12022" width="8.85546875" style="3"/>
    <col min="12023" max="12023" width="3.7109375" style="3" customWidth="1"/>
    <col min="12024" max="12024" width="19.5703125" style="3" customWidth="1"/>
    <col min="12025" max="12025" width="10.85546875" style="3" bestFit="1" customWidth="1"/>
    <col min="12026" max="12026" width="13.42578125" style="3" bestFit="1" customWidth="1"/>
    <col min="12027" max="12027" width="10.7109375" style="3" bestFit="1" customWidth="1"/>
    <col min="12028" max="12028" width="4.5703125" style="3" customWidth="1"/>
    <col min="12029" max="12029" width="9.5703125" style="3" customWidth="1"/>
    <col min="12030" max="12030" width="12.140625" style="3" customWidth="1"/>
    <col min="12031" max="12031" width="10.7109375" style="3" customWidth="1"/>
    <col min="12032" max="12032" width="14" style="3" bestFit="1" customWidth="1"/>
    <col min="12033" max="12033" width="11.28515625" style="3" bestFit="1" customWidth="1"/>
    <col min="12034" max="12278" width="8.85546875" style="3"/>
    <col min="12279" max="12279" width="3.7109375" style="3" customWidth="1"/>
    <col min="12280" max="12280" width="19.5703125" style="3" customWidth="1"/>
    <col min="12281" max="12281" width="10.85546875" style="3" bestFit="1" customWidth="1"/>
    <col min="12282" max="12282" width="13.42578125" style="3" bestFit="1" customWidth="1"/>
    <col min="12283" max="12283" width="10.7109375" style="3" bestFit="1" customWidth="1"/>
    <col min="12284" max="12284" width="4.5703125" style="3" customWidth="1"/>
    <col min="12285" max="12285" width="9.5703125" style="3" customWidth="1"/>
    <col min="12286" max="12286" width="12.140625" style="3" customWidth="1"/>
    <col min="12287" max="12287" width="10.7109375" style="3" customWidth="1"/>
    <col min="12288" max="12288" width="14" style="3" bestFit="1" customWidth="1"/>
    <col min="12289" max="12289" width="11.28515625" style="3" bestFit="1" customWidth="1"/>
    <col min="12290" max="12534" width="8.85546875" style="3"/>
    <col min="12535" max="12535" width="3.7109375" style="3" customWidth="1"/>
    <col min="12536" max="12536" width="19.5703125" style="3" customWidth="1"/>
    <col min="12537" max="12537" width="10.85546875" style="3" bestFit="1" customWidth="1"/>
    <col min="12538" max="12538" width="13.42578125" style="3" bestFit="1" customWidth="1"/>
    <col min="12539" max="12539" width="10.7109375" style="3" bestFit="1" customWidth="1"/>
    <col min="12540" max="12540" width="4.5703125" style="3" customWidth="1"/>
    <col min="12541" max="12541" width="9.5703125" style="3" customWidth="1"/>
    <col min="12542" max="12542" width="12.140625" style="3" customWidth="1"/>
    <col min="12543" max="12543" width="10.7109375" style="3" customWidth="1"/>
    <col min="12544" max="12544" width="14" style="3" bestFit="1" customWidth="1"/>
    <col min="12545" max="12545" width="11.28515625" style="3" bestFit="1" customWidth="1"/>
    <col min="12546" max="12790" width="8.85546875" style="3"/>
    <col min="12791" max="12791" width="3.7109375" style="3" customWidth="1"/>
    <col min="12792" max="12792" width="19.5703125" style="3" customWidth="1"/>
    <col min="12793" max="12793" width="10.85546875" style="3" bestFit="1" customWidth="1"/>
    <col min="12794" max="12794" width="13.42578125" style="3" bestFit="1" customWidth="1"/>
    <col min="12795" max="12795" width="10.7109375" style="3" bestFit="1" customWidth="1"/>
    <col min="12796" max="12796" width="4.5703125" style="3" customWidth="1"/>
    <col min="12797" max="12797" width="9.5703125" style="3" customWidth="1"/>
    <col min="12798" max="12798" width="12.140625" style="3" customWidth="1"/>
    <col min="12799" max="12799" width="10.7109375" style="3" customWidth="1"/>
    <col min="12800" max="12800" width="14" style="3" bestFit="1" customWidth="1"/>
    <col min="12801" max="12801" width="11.28515625" style="3" bestFit="1" customWidth="1"/>
    <col min="12802" max="13046" width="8.85546875" style="3"/>
    <col min="13047" max="13047" width="3.7109375" style="3" customWidth="1"/>
    <col min="13048" max="13048" width="19.5703125" style="3" customWidth="1"/>
    <col min="13049" max="13049" width="10.85546875" style="3" bestFit="1" customWidth="1"/>
    <col min="13050" max="13050" width="13.42578125" style="3" bestFit="1" customWidth="1"/>
    <col min="13051" max="13051" width="10.7109375" style="3" bestFit="1" customWidth="1"/>
    <col min="13052" max="13052" width="4.5703125" style="3" customWidth="1"/>
    <col min="13053" max="13053" width="9.5703125" style="3" customWidth="1"/>
    <col min="13054" max="13054" width="12.140625" style="3" customWidth="1"/>
    <col min="13055" max="13055" width="10.7109375" style="3" customWidth="1"/>
    <col min="13056" max="13056" width="14" style="3" bestFit="1" customWidth="1"/>
    <col min="13057" max="13057" width="11.28515625" style="3" bestFit="1" customWidth="1"/>
    <col min="13058" max="13302" width="8.85546875" style="3"/>
    <col min="13303" max="13303" width="3.7109375" style="3" customWidth="1"/>
    <col min="13304" max="13304" width="19.5703125" style="3" customWidth="1"/>
    <col min="13305" max="13305" width="10.85546875" style="3" bestFit="1" customWidth="1"/>
    <col min="13306" max="13306" width="13.42578125" style="3" bestFit="1" customWidth="1"/>
    <col min="13307" max="13307" width="10.7109375" style="3" bestFit="1" customWidth="1"/>
    <col min="13308" max="13308" width="4.5703125" style="3" customWidth="1"/>
    <col min="13309" max="13309" width="9.5703125" style="3" customWidth="1"/>
    <col min="13310" max="13310" width="12.140625" style="3" customWidth="1"/>
    <col min="13311" max="13311" width="10.7109375" style="3" customWidth="1"/>
    <col min="13312" max="13312" width="14" style="3" bestFit="1" customWidth="1"/>
    <col min="13313" max="13313" width="11.28515625" style="3" bestFit="1" customWidth="1"/>
    <col min="13314" max="13558" width="8.85546875" style="3"/>
    <col min="13559" max="13559" width="3.7109375" style="3" customWidth="1"/>
    <col min="13560" max="13560" width="19.5703125" style="3" customWidth="1"/>
    <col min="13561" max="13561" width="10.85546875" style="3" bestFit="1" customWidth="1"/>
    <col min="13562" max="13562" width="13.42578125" style="3" bestFit="1" customWidth="1"/>
    <col min="13563" max="13563" width="10.7109375" style="3" bestFit="1" customWidth="1"/>
    <col min="13564" max="13564" width="4.5703125" style="3" customWidth="1"/>
    <col min="13565" max="13565" width="9.5703125" style="3" customWidth="1"/>
    <col min="13566" max="13566" width="12.140625" style="3" customWidth="1"/>
    <col min="13567" max="13567" width="10.7109375" style="3" customWidth="1"/>
    <col min="13568" max="13568" width="14" style="3" bestFit="1" customWidth="1"/>
    <col min="13569" max="13569" width="11.28515625" style="3" bestFit="1" customWidth="1"/>
    <col min="13570" max="13814" width="8.85546875" style="3"/>
    <col min="13815" max="13815" width="3.7109375" style="3" customWidth="1"/>
    <col min="13816" max="13816" width="19.5703125" style="3" customWidth="1"/>
    <col min="13817" max="13817" width="10.85546875" style="3" bestFit="1" customWidth="1"/>
    <col min="13818" max="13818" width="13.42578125" style="3" bestFit="1" customWidth="1"/>
    <col min="13819" max="13819" width="10.7109375" style="3" bestFit="1" customWidth="1"/>
    <col min="13820" max="13820" width="4.5703125" style="3" customWidth="1"/>
    <col min="13821" max="13821" width="9.5703125" style="3" customWidth="1"/>
    <col min="13822" max="13822" width="12.140625" style="3" customWidth="1"/>
    <col min="13823" max="13823" width="10.7109375" style="3" customWidth="1"/>
    <col min="13824" max="13824" width="14" style="3" bestFit="1" customWidth="1"/>
    <col min="13825" max="13825" width="11.28515625" style="3" bestFit="1" customWidth="1"/>
    <col min="13826" max="14070" width="8.85546875" style="3"/>
    <col min="14071" max="14071" width="3.7109375" style="3" customWidth="1"/>
    <col min="14072" max="14072" width="19.5703125" style="3" customWidth="1"/>
    <col min="14073" max="14073" width="10.85546875" style="3" bestFit="1" customWidth="1"/>
    <col min="14074" max="14074" width="13.42578125" style="3" bestFit="1" customWidth="1"/>
    <col min="14075" max="14075" width="10.7109375" style="3" bestFit="1" customWidth="1"/>
    <col min="14076" max="14076" width="4.5703125" style="3" customWidth="1"/>
    <col min="14077" max="14077" width="9.5703125" style="3" customWidth="1"/>
    <col min="14078" max="14078" width="12.140625" style="3" customWidth="1"/>
    <col min="14079" max="14079" width="10.7109375" style="3" customWidth="1"/>
    <col min="14080" max="14080" width="14" style="3" bestFit="1" customWidth="1"/>
    <col min="14081" max="14081" width="11.28515625" style="3" bestFit="1" customWidth="1"/>
    <col min="14082" max="14326" width="8.85546875" style="3"/>
    <col min="14327" max="14327" width="3.7109375" style="3" customWidth="1"/>
    <col min="14328" max="14328" width="19.5703125" style="3" customWidth="1"/>
    <col min="14329" max="14329" width="10.85546875" style="3" bestFit="1" customWidth="1"/>
    <col min="14330" max="14330" width="13.42578125" style="3" bestFit="1" customWidth="1"/>
    <col min="14331" max="14331" width="10.7109375" style="3" bestFit="1" customWidth="1"/>
    <col min="14332" max="14332" width="4.5703125" style="3" customWidth="1"/>
    <col min="14333" max="14333" width="9.5703125" style="3" customWidth="1"/>
    <col min="14334" max="14334" width="12.140625" style="3" customWidth="1"/>
    <col min="14335" max="14335" width="10.7109375" style="3" customWidth="1"/>
    <col min="14336" max="14336" width="14" style="3" bestFit="1" customWidth="1"/>
    <col min="14337" max="14337" width="11.28515625" style="3" bestFit="1" customWidth="1"/>
    <col min="14338" max="14582" width="8.85546875" style="3"/>
    <col min="14583" max="14583" width="3.7109375" style="3" customWidth="1"/>
    <col min="14584" max="14584" width="19.5703125" style="3" customWidth="1"/>
    <col min="14585" max="14585" width="10.85546875" style="3" bestFit="1" customWidth="1"/>
    <col min="14586" max="14586" width="13.42578125" style="3" bestFit="1" customWidth="1"/>
    <col min="14587" max="14587" width="10.7109375" style="3" bestFit="1" customWidth="1"/>
    <col min="14588" max="14588" width="4.5703125" style="3" customWidth="1"/>
    <col min="14589" max="14589" width="9.5703125" style="3" customWidth="1"/>
    <col min="14590" max="14590" width="12.140625" style="3" customWidth="1"/>
    <col min="14591" max="14591" width="10.7109375" style="3" customWidth="1"/>
    <col min="14592" max="14592" width="14" style="3" bestFit="1" customWidth="1"/>
    <col min="14593" max="14593" width="11.28515625" style="3" bestFit="1" customWidth="1"/>
    <col min="14594" max="14838" width="8.85546875" style="3"/>
    <col min="14839" max="14839" width="3.7109375" style="3" customWidth="1"/>
    <col min="14840" max="14840" width="19.5703125" style="3" customWidth="1"/>
    <col min="14841" max="14841" width="10.85546875" style="3" bestFit="1" customWidth="1"/>
    <col min="14842" max="14842" width="13.42578125" style="3" bestFit="1" customWidth="1"/>
    <col min="14843" max="14843" width="10.7109375" style="3" bestFit="1" customWidth="1"/>
    <col min="14844" max="14844" width="4.5703125" style="3" customWidth="1"/>
    <col min="14845" max="14845" width="9.5703125" style="3" customWidth="1"/>
    <col min="14846" max="14846" width="12.140625" style="3" customWidth="1"/>
    <col min="14847" max="14847" width="10.7109375" style="3" customWidth="1"/>
    <col min="14848" max="14848" width="14" style="3" bestFit="1" customWidth="1"/>
    <col min="14849" max="14849" width="11.28515625" style="3" bestFit="1" customWidth="1"/>
    <col min="14850" max="15094" width="8.85546875" style="3"/>
    <col min="15095" max="15095" width="3.7109375" style="3" customWidth="1"/>
    <col min="15096" max="15096" width="19.5703125" style="3" customWidth="1"/>
    <col min="15097" max="15097" width="10.85546875" style="3" bestFit="1" customWidth="1"/>
    <col min="15098" max="15098" width="13.42578125" style="3" bestFit="1" customWidth="1"/>
    <col min="15099" max="15099" width="10.7109375" style="3" bestFit="1" customWidth="1"/>
    <col min="15100" max="15100" width="4.5703125" style="3" customWidth="1"/>
    <col min="15101" max="15101" width="9.5703125" style="3" customWidth="1"/>
    <col min="15102" max="15102" width="12.140625" style="3" customWidth="1"/>
    <col min="15103" max="15103" width="10.7109375" style="3" customWidth="1"/>
    <col min="15104" max="15104" width="14" style="3" bestFit="1" customWidth="1"/>
    <col min="15105" max="15105" width="11.28515625" style="3" bestFit="1" customWidth="1"/>
    <col min="15106" max="15350" width="8.85546875" style="3"/>
    <col min="15351" max="15351" width="3.7109375" style="3" customWidth="1"/>
    <col min="15352" max="15352" width="19.5703125" style="3" customWidth="1"/>
    <col min="15353" max="15353" width="10.85546875" style="3" bestFit="1" customWidth="1"/>
    <col min="15354" max="15354" width="13.42578125" style="3" bestFit="1" customWidth="1"/>
    <col min="15355" max="15355" width="10.7109375" style="3" bestFit="1" customWidth="1"/>
    <col min="15356" max="15356" width="4.5703125" style="3" customWidth="1"/>
    <col min="15357" max="15357" width="9.5703125" style="3" customWidth="1"/>
    <col min="15358" max="15358" width="12.140625" style="3" customWidth="1"/>
    <col min="15359" max="15359" width="10.7109375" style="3" customWidth="1"/>
    <col min="15360" max="15360" width="14" style="3" bestFit="1" customWidth="1"/>
    <col min="15361" max="15361" width="11.28515625" style="3" bestFit="1" customWidth="1"/>
    <col min="15362" max="15606" width="8.85546875" style="3"/>
    <col min="15607" max="15607" width="3.7109375" style="3" customWidth="1"/>
    <col min="15608" max="15608" width="19.5703125" style="3" customWidth="1"/>
    <col min="15609" max="15609" width="10.85546875" style="3" bestFit="1" customWidth="1"/>
    <col min="15610" max="15610" width="13.42578125" style="3" bestFit="1" customWidth="1"/>
    <col min="15611" max="15611" width="10.7109375" style="3" bestFit="1" customWidth="1"/>
    <col min="15612" max="15612" width="4.5703125" style="3" customWidth="1"/>
    <col min="15613" max="15613" width="9.5703125" style="3" customWidth="1"/>
    <col min="15614" max="15614" width="12.140625" style="3" customWidth="1"/>
    <col min="15615" max="15615" width="10.7109375" style="3" customWidth="1"/>
    <col min="15616" max="15616" width="14" style="3" bestFit="1" customWidth="1"/>
    <col min="15617" max="15617" width="11.28515625" style="3" bestFit="1" customWidth="1"/>
    <col min="15618" max="15862" width="8.85546875" style="3"/>
    <col min="15863" max="15863" width="3.7109375" style="3" customWidth="1"/>
    <col min="15864" max="15864" width="19.5703125" style="3" customWidth="1"/>
    <col min="15865" max="15865" width="10.85546875" style="3" bestFit="1" customWidth="1"/>
    <col min="15866" max="15866" width="13.42578125" style="3" bestFit="1" customWidth="1"/>
    <col min="15867" max="15867" width="10.7109375" style="3" bestFit="1" customWidth="1"/>
    <col min="15868" max="15868" width="4.5703125" style="3" customWidth="1"/>
    <col min="15869" max="15869" width="9.5703125" style="3" customWidth="1"/>
    <col min="15870" max="15870" width="12.140625" style="3" customWidth="1"/>
    <col min="15871" max="15871" width="10.7109375" style="3" customWidth="1"/>
    <col min="15872" max="15872" width="14" style="3" bestFit="1" customWidth="1"/>
    <col min="15873" max="15873" width="11.28515625" style="3" bestFit="1" customWidth="1"/>
    <col min="15874" max="16118" width="8.85546875" style="3"/>
    <col min="16119" max="16119" width="3.7109375" style="3" customWidth="1"/>
    <col min="16120" max="16120" width="19.5703125" style="3" customWidth="1"/>
    <col min="16121" max="16121" width="10.85546875" style="3" bestFit="1" customWidth="1"/>
    <col min="16122" max="16122" width="13.42578125" style="3" bestFit="1" customWidth="1"/>
    <col min="16123" max="16123" width="10.7109375" style="3" bestFit="1" customWidth="1"/>
    <col min="16124" max="16124" width="4.5703125" style="3" customWidth="1"/>
    <col min="16125" max="16125" width="9.5703125" style="3" customWidth="1"/>
    <col min="16126" max="16126" width="12.140625" style="3" customWidth="1"/>
    <col min="16127" max="16127" width="10.7109375" style="3" customWidth="1"/>
    <col min="16128" max="16128" width="14" style="3" bestFit="1" customWidth="1"/>
    <col min="16129" max="16129" width="11.28515625" style="3" bestFit="1" customWidth="1"/>
    <col min="16130" max="16384" width="8.85546875" style="3"/>
  </cols>
  <sheetData>
    <row r="1" spans="1:22" x14ac:dyDescent="0.2">
      <c r="H1" s="87"/>
      <c r="I1" s="88" t="s">
        <v>522</v>
      </c>
      <c r="J1" s="89"/>
    </row>
    <row r="2" spans="1:22" x14ac:dyDescent="0.2">
      <c r="H2" s="87"/>
      <c r="I2" s="88" t="s">
        <v>523</v>
      </c>
      <c r="J2" s="89"/>
    </row>
    <row r="4" spans="1:22" ht="15.75" x14ac:dyDescent="0.2">
      <c r="E4" s="90"/>
    </row>
    <row r="5" spans="1:22" ht="78.75" x14ac:dyDescent="0.2">
      <c r="A5" s="118" t="s">
        <v>0</v>
      </c>
      <c r="B5" s="119" t="s">
        <v>1</v>
      </c>
      <c r="C5" s="120" t="s">
        <v>2</v>
      </c>
      <c r="D5" s="120" t="s">
        <v>3</v>
      </c>
      <c r="E5" s="121" t="s">
        <v>4</v>
      </c>
      <c r="F5" s="120" t="s">
        <v>5</v>
      </c>
      <c r="G5" s="120" t="s">
        <v>374</v>
      </c>
      <c r="H5" s="120" t="s">
        <v>377</v>
      </c>
      <c r="I5" s="122" t="s">
        <v>375</v>
      </c>
      <c r="J5" s="123" t="s">
        <v>376</v>
      </c>
    </row>
    <row r="6" spans="1:22" ht="15.75" x14ac:dyDescent="0.2">
      <c r="A6" s="81">
        <v>1</v>
      </c>
      <c r="B6" s="84">
        <v>2</v>
      </c>
      <c r="C6" s="81">
        <v>3</v>
      </c>
      <c r="D6" s="81">
        <v>4</v>
      </c>
      <c r="E6" s="84">
        <v>5</v>
      </c>
      <c r="F6" s="81">
        <v>6</v>
      </c>
      <c r="G6" s="81">
        <v>7</v>
      </c>
      <c r="H6" s="84">
        <v>8</v>
      </c>
      <c r="I6" s="81">
        <v>9</v>
      </c>
      <c r="J6" s="81">
        <v>10</v>
      </c>
    </row>
    <row r="7" spans="1:22" s="94" customFormat="1" ht="19.5" customHeight="1" x14ac:dyDescent="0.25">
      <c r="A7" s="80">
        <v>1</v>
      </c>
      <c r="B7" s="97" t="s">
        <v>380</v>
      </c>
      <c r="C7" s="99" t="s">
        <v>378</v>
      </c>
      <c r="D7" s="80" t="s">
        <v>379</v>
      </c>
      <c r="E7" s="96">
        <v>8</v>
      </c>
      <c r="F7" s="80" t="s">
        <v>36</v>
      </c>
      <c r="G7" s="128">
        <v>1000</v>
      </c>
      <c r="H7" s="95">
        <v>72.099999999999994</v>
      </c>
      <c r="I7" s="91">
        <f>G7*H7</f>
        <v>72100</v>
      </c>
      <c r="J7" s="92">
        <f>I7*1.2</f>
        <v>86520</v>
      </c>
      <c r="K7" s="3"/>
      <c r="L7" s="3"/>
      <c r="M7" s="3"/>
      <c r="N7" s="3"/>
      <c r="O7" s="3"/>
      <c r="P7" s="3"/>
      <c r="Q7" s="3"/>
      <c r="R7" s="3"/>
      <c r="S7" s="3"/>
      <c r="T7" s="3"/>
      <c r="U7" s="3"/>
      <c r="V7" s="3"/>
    </row>
    <row r="8" spans="1:22" s="94" customFormat="1" ht="19.5" customHeight="1" x14ac:dyDescent="0.25">
      <c r="A8" s="80">
        <v>2</v>
      </c>
      <c r="B8" s="97" t="s">
        <v>381</v>
      </c>
      <c r="C8" s="100" t="s">
        <v>378</v>
      </c>
      <c r="D8" s="124" t="s">
        <v>379</v>
      </c>
      <c r="E8" s="96">
        <v>10</v>
      </c>
      <c r="F8" s="80" t="s">
        <v>36</v>
      </c>
      <c r="G8" s="131">
        <v>5000</v>
      </c>
      <c r="H8" s="129">
        <v>72.099999999999994</v>
      </c>
      <c r="I8" s="91">
        <f t="shared" ref="I8:I71" si="0">G8*H8</f>
        <v>360500</v>
      </c>
      <c r="J8" s="92">
        <f t="shared" ref="J8:J71" si="1">I8*1.2</f>
        <v>432600</v>
      </c>
      <c r="K8" s="3"/>
      <c r="L8" s="3"/>
      <c r="M8" s="3"/>
      <c r="N8" s="3"/>
      <c r="O8" s="3"/>
      <c r="P8" s="3"/>
      <c r="Q8" s="3"/>
      <c r="R8" s="3"/>
      <c r="S8" s="3"/>
      <c r="T8" s="3"/>
      <c r="U8" s="3"/>
      <c r="V8" s="3"/>
    </row>
    <row r="9" spans="1:22" s="94" customFormat="1" ht="19.5" customHeight="1" x14ac:dyDescent="0.25">
      <c r="A9" s="80">
        <v>3</v>
      </c>
      <c r="B9" s="97" t="s">
        <v>381</v>
      </c>
      <c r="C9" s="100" t="s">
        <v>378</v>
      </c>
      <c r="D9" s="93" t="s">
        <v>510</v>
      </c>
      <c r="E9" s="96">
        <v>14</v>
      </c>
      <c r="F9" s="80" t="s">
        <v>36</v>
      </c>
      <c r="G9" s="131">
        <v>450</v>
      </c>
      <c r="H9" s="104">
        <v>76.290000000000006</v>
      </c>
      <c r="I9" s="91">
        <f t="shared" si="0"/>
        <v>34330.5</v>
      </c>
      <c r="J9" s="92">
        <f t="shared" si="1"/>
        <v>41196.6</v>
      </c>
      <c r="K9" s="3"/>
      <c r="L9" s="3"/>
      <c r="M9" s="3"/>
      <c r="N9" s="3"/>
      <c r="O9" s="3"/>
      <c r="P9" s="3"/>
      <c r="Q9" s="3"/>
      <c r="R9" s="3"/>
      <c r="S9" s="3"/>
      <c r="T9" s="3"/>
      <c r="U9" s="3"/>
      <c r="V9" s="3"/>
    </row>
    <row r="10" spans="1:22" s="79" customFormat="1" ht="15.75" x14ac:dyDescent="0.25">
      <c r="A10" s="80">
        <v>4</v>
      </c>
      <c r="B10" s="97" t="s">
        <v>503</v>
      </c>
      <c r="C10" s="100" t="s">
        <v>383</v>
      </c>
      <c r="D10" s="80" t="s">
        <v>384</v>
      </c>
      <c r="E10" s="96" t="s">
        <v>382</v>
      </c>
      <c r="F10" s="80" t="s">
        <v>36</v>
      </c>
      <c r="G10" s="128">
        <v>700</v>
      </c>
      <c r="H10" s="95">
        <v>138.88</v>
      </c>
      <c r="I10" s="91">
        <f t="shared" si="0"/>
        <v>97216</v>
      </c>
      <c r="J10" s="92">
        <f t="shared" si="1"/>
        <v>116659.2</v>
      </c>
    </row>
    <row r="11" spans="1:22" s="79" customFormat="1" ht="15.75" x14ac:dyDescent="0.25">
      <c r="A11" s="80">
        <v>5</v>
      </c>
      <c r="B11" s="97" t="s">
        <v>504</v>
      </c>
      <c r="C11" s="101" t="s">
        <v>383</v>
      </c>
      <c r="D11" s="80" t="s">
        <v>384</v>
      </c>
      <c r="E11" s="96" t="s">
        <v>396</v>
      </c>
      <c r="F11" s="80" t="s">
        <v>36</v>
      </c>
      <c r="G11" s="128">
        <v>600</v>
      </c>
      <c r="H11" s="95">
        <v>130.33000000000001</v>
      </c>
      <c r="I11" s="91">
        <f t="shared" si="0"/>
        <v>78198.000000000015</v>
      </c>
      <c r="J11" s="92">
        <f t="shared" si="1"/>
        <v>93837.60000000002</v>
      </c>
    </row>
    <row r="12" spans="1:22" s="79" customFormat="1" ht="19.5" customHeight="1" x14ac:dyDescent="0.25">
      <c r="A12" s="80">
        <v>6</v>
      </c>
      <c r="B12" s="97" t="s">
        <v>503</v>
      </c>
      <c r="C12" s="101" t="s">
        <v>383</v>
      </c>
      <c r="D12" s="80" t="s">
        <v>384</v>
      </c>
      <c r="E12" s="96" t="s">
        <v>385</v>
      </c>
      <c r="F12" s="80" t="s">
        <v>36</v>
      </c>
      <c r="G12" s="128">
        <v>600</v>
      </c>
      <c r="H12" s="95">
        <v>126.06</v>
      </c>
      <c r="I12" s="91">
        <f t="shared" si="0"/>
        <v>75636</v>
      </c>
      <c r="J12" s="92">
        <f t="shared" si="1"/>
        <v>90763.199999999997</v>
      </c>
    </row>
    <row r="13" spans="1:22" s="79" customFormat="1" ht="15.75" x14ac:dyDescent="0.25">
      <c r="A13" s="80">
        <v>7</v>
      </c>
      <c r="B13" s="97" t="s">
        <v>503</v>
      </c>
      <c r="C13" s="102" t="s">
        <v>383</v>
      </c>
      <c r="D13" s="93" t="s">
        <v>384</v>
      </c>
      <c r="E13" s="96" t="s">
        <v>386</v>
      </c>
      <c r="F13" s="80" t="s">
        <v>36</v>
      </c>
      <c r="G13" s="128">
        <v>400</v>
      </c>
      <c r="H13" s="95">
        <v>118.58</v>
      </c>
      <c r="I13" s="91">
        <f t="shared" si="0"/>
        <v>47432</v>
      </c>
      <c r="J13" s="92">
        <f t="shared" si="1"/>
        <v>56918.400000000001</v>
      </c>
    </row>
    <row r="14" spans="1:22" s="94" customFormat="1" ht="15.75" x14ac:dyDescent="0.25">
      <c r="A14" s="80">
        <v>8</v>
      </c>
      <c r="B14" s="97" t="s">
        <v>503</v>
      </c>
      <c r="C14" s="99" t="s">
        <v>383</v>
      </c>
      <c r="D14" s="80" t="s">
        <v>384</v>
      </c>
      <c r="E14" s="96" t="s">
        <v>397</v>
      </c>
      <c r="F14" s="82" t="s">
        <v>36</v>
      </c>
      <c r="G14" s="130">
        <v>1200</v>
      </c>
      <c r="H14" s="95">
        <v>116.44</v>
      </c>
      <c r="I14" s="91">
        <f t="shared" si="0"/>
        <v>139728</v>
      </c>
      <c r="J14" s="92">
        <f t="shared" si="1"/>
        <v>167673.60000000001</v>
      </c>
      <c r="K14" s="3"/>
      <c r="L14" s="3"/>
      <c r="M14" s="3"/>
      <c r="N14" s="3"/>
      <c r="O14" s="3"/>
      <c r="P14" s="3"/>
      <c r="Q14" s="3"/>
      <c r="R14" s="3"/>
      <c r="S14" s="3"/>
      <c r="T14" s="3"/>
      <c r="U14" s="3"/>
      <c r="V14" s="3"/>
    </row>
    <row r="15" spans="1:22" s="94" customFormat="1" ht="15.75" x14ac:dyDescent="0.25">
      <c r="A15" s="80">
        <v>9</v>
      </c>
      <c r="B15" s="97" t="s">
        <v>503</v>
      </c>
      <c r="C15" s="99" t="s">
        <v>383</v>
      </c>
      <c r="D15" s="80" t="s">
        <v>384</v>
      </c>
      <c r="E15" s="96" t="s">
        <v>398</v>
      </c>
      <c r="F15" s="82" t="s">
        <v>36</v>
      </c>
      <c r="G15" s="130">
        <v>700</v>
      </c>
      <c r="H15" s="95">
        <v>113.24</v>
      </c>
      <c r="I15" s="91">
        <f t="shared" si="0"/>
        <v>79268</v>
      </c>
      <c r="J15" s="92">
        <f t="shared" si="1"/>
        <v>95121.599999999991</v>
      </c>
      <c r="K15" s="3"/>
      <c r="L15" s="3"/>
      <c r="M15" s="3"/>
      <c r="N15" s="3"/>
      <c r="O15" s="3"/>
      <c r="P15" s="3"/>
      <c r="Q15" s="3"/>
      <c r="R15" s="3"/>
      <c r="S15" s="3"/>
      <c r="T15" s="3"/>
      <c r="U15" s="3"/>
      <c r="V15" s="3"/>
    </row>
    <row r="16" spans="1:22" s="94" customFormat="1" ht="15.75" x14ac:dyDescent="0.25">
      <c r="A16" s="80">
        <v>10</v>
      </c>
      <c r="B16" s="97" t="s">
        <v>389</v>
      </c>
      <c r="C16" s="99" t="s">
        <v>387</v>
      </c>
      <c r="D16" s="80" t="s">
        <v>388</v>
      </c>
      <c r="E16" s="96" t="s">
        <v>385</v>
      </c>
      <c r="F16" s="80" t="s">
        <v>36</v>
      </c>
      <c r="G16" s="128">
        <v>1000</v>
      </c>
      <c r="H16" s="103">
        <v>45.85</v>
      </c>
      <c r="I16" s="91">
        <f t="shared" si="0"/>
        <v>45850</v>
      </c>
      <c r="J16" s="92">
        <f t="shared" si="1"/>
        <v>55020</v>
      </c>
      <c r="K16" s="3"/>
      <c r="L16" s="3"/>
      <c r="M16" s="3"/>
      <c r="N16" s="3"/>
      <c r="O16" s="3"/>
      <c r="P16" s="3"/>
      <c r="Q16" s="3"/>
      <c r="R16" s="3"/>
      <c r="S16" s="3"/>
      <c r="T16" s="3"/>
      <c r="U16" s="3"/>
      <c r="V16" s="3"/>
    </row>
    <row r="17" spans="1:22" s="94" customFormat="1" ht="15.75" x14ac:dyDescent="0.25">
      <c r="A17" s="80">
        <v>11</v>
      </c>
      <c r="B17" s="97" t="s">
        <v>389</v>
      </c>
      <c r="C17" s="99" t="s">
        <v>387</v>
      </c>
      <c r="D17" s="80" t="s">
        <v>390</v>
      </c>
      <c r="E17" s="96" t="s">
        <v>386</v>
      </c>
      <c r="F17" s="80" t="s">
        <v>36</v>
      </c>
      <c r="G17" s="128">
        <v>1500</v>
      </c>
      <c r="H17" s="95">
        <v>59.9</v>
      </c>
      <c r="I17" s="91">
        <f t="shared" si="0"/>
        <v>89850</v>
      </c>
      <c r="J17" s="92">
        <f t="shared" si="1"/>
        <v>107820</v>
      </c>
      <c r="K17" s="3"/>
      <c r="L17" s="3"/>
      <c r="M17" s="3"/>
      <c r="N17" s="3"/>
      <c r="O17" s="3"/>
      <c r="P17" s="3"/>
      <c r="Q17" s="3"/>
      <c r="R17" s="3"/>
      <c r="S17" s="3"/>
      <c r="T17" s="3"/>
      <c r="U17" s="3"/>
      <c r="V17" s="3"/>
    </row>
    <row r="18" spans="1:22" ht="15.75" x14ac:dyDescent="0.25">
      <c r="A18" s="80">
        <v>12</v>
      </c>
      <c r="B18" s="97" t="s">
        <v>505</v>
      </c>
      <c r="C18" s="100" t="s">
        <v>387</v>
      </c>
      <c r="D18" s="124" t="s">
        <v>390</v>
      </c>
      <c r="E18" s="96" t="s">
        <v>397</v>
      </c>
      <c r="F18" s="80" t="s">
        <v>36</v>
      </c>
      <c r="G18" s="131">
        <v>2000</v>
      </c>
      <c r="H18" s="125">
        <v>59.82</v>
      </c>
      <c r="I18" s="91">
        <f t="shared" si="0"/>
        <v>119640</v>
      </c>
      <c r="J18" s="92">
        <f t="shared" si="1"/>
        <v>143568</v>
      </c>
    </row>
    <row r="19" spans="1:22" ht="15.75" x14ac:dyDescent="0.25">
      <c r="A19" s="80">
        <v>13</v>
      </c>
      <c r="B19" s="97" t="s">
        <v>505</v>
      </c>
      <c r="C19" s="100" t="s">
        <v>387</v>
      </c>
      <c r="D19" s="80" t="s">
        <v>390</v>
      </c>
      <c r="E19" s="96" t="s">
        <v>399</v>
      </c>
      <c r="F19" s="80" t="s">
        <v>36</v>
      </c>
      <c r="G19" s="128">
        <v>2000</v>
      </c>
      <c r="H19" s="95">
        <v>59.82</v>
      </c>
      <c r="I19" s="91">
        <f t="shared" si="0"/>
        <v>119640</v>
      </c>
      <c r="J19" s="92">
        <f t="shared" si="1"/>
        <v>143568</v>
      </c>
    </row>
    <row r="20" spans="1:22" ht="15.75" x14ac:dyDescent="0.25">
      <c r="A20" s="80">
        <v>14</v>
      </c>
      <c r="B20" s="97" t="s">
        <v>389</v>
      </c>
      <c r="C20" s="101" t="s">
        <v>392</v>
      </c>
      <c r="D20" s="80" t="s">
        <v>391</v>
      </c>
      <c r="E20" s="96" t="s">
        <v>398</v>
      </c>
      <c r="F20" s="80" t="s">
        <v>36</v>
      </c>
      <c r="G20" s="128">
        <v>1200</v>
      </c>
      <c r="H20" s="95">
        <v>59.82</v>
      </c>
      <c r="I20" s="91">
        <f t="shared" si="0"/>
        <v>71784</v>
      </c>
      <c r="J20" s="92">
        <f t="shared" si="1"/>
        <v>86140.800000000003</v>
      </c>
    </row>
    <row r="21" spans="1:22" ht="15.75" x14ac:dyDescent="0.25">
      <c r="A21" s="80">
        <v>15</v>
      </c>
      <c r="B21" s="97" t="s">
        <v>389</v>
      </c>
      <c r="C21" s="101" t="s">
        <v>387</v>
      </c>
      <c r="D21" s="80" t="s">
        <v>390</v>
      </c>
      <c r="E21" s="96" t="s">
        <v>395</v>
      </c>
      <c r="F21" s="80" t="s">
        <v>36</v>
      </c>
      <c r="G21" s="128">
        <v>2000</v>
      </c>
      <c r="H21" s="95">
        <v>59.82</v>
      </c>
      <c r="I21" s="91">
        <f t="shared" si="0"/>
        <v>119640</v>
      </c>
      <c r="J21" s="92">
        <f t="shared" si="1"/>
        <v>143568</v>
      </c>
    </row>
    <row r="22" spans="1:22" ht="15.75" x14ac:dyDescent="0.25">
      <c r="A22" s="80">
        <v>16</v>
      </c>
      <c r="B22" s="97" t="s">
        <v>389</v>
      </c>
      <c r="C22" s="102" t="s">
        <v>392</v>
      </c>
      <c r="D22" s="93" t="s">
        <v>391</v>
      </c>
      <c r="E22" s="96" t="s">
        <v>395</v>
      </c>
      <c r="F22" s="80" t="s">
        <v>36</v>
      </c>
      <c r="G22" s="128">
        <v>300</v>
      </c>
      <c r="H22" s="95">
        <v>59.82</v>
      </c>
      <c r="I22" s="91">
        <f t="shared" si="0"/>
        <v>17946</v>
      </c>
      <c r="J22" s="92">
        <f t="shared" si="1"/>
        <v>21535.200000000001</v>
      </c>
    </row>
    <row r="23" spans="1:22" ht="15.75" x14ac:dyDescent="0.25">
      <c r="A23" s="80">
        <v>17</v>
      </c>
      <c r="B23" s="97" t="s">
        <v>389</v>
      </c>
      <c r="C23" s="99" t="s">
        <v>393</v>
      </c>
      <c r="D23" s="80" t="s">
        <v>388</v>
      </c>
      <c r="E23" s="96" t="s">
        <v>400</v>
      </c>
      <c r="F23" s="82" t="s">
        <v>36</v>
      </c>
      <c r="G23" s="130">
        <v>2000</v>
      </c>
      <c r="H23" s="95">
        <v>59.82</v>
      </c>
      <c r="I23" s="91">
        <f t="shared" si="0"/>
        <v>119640</v>
      </c>
      <c r="J23" s="92">
        <f t="shared" si="1"/>
        <v>143568</v>
      </c>
    </row>
    <row r="24" spans="1:22" ht="15.75" x14ac:dyDescent="0.25">
      <c r="A24" s="80">
        <v>18</v>
      </c>
      <c r="B24" s="97" t="s">
        <v>389</v>
      </c>
      <c r="C24" s="99" t="s">
        <v>393</v>
      </c>
      <c r="D24" s="80" t="s">
        <v>388</v>
      </c>
      <c r="E24" s="96" t="s">
        <v>401</v>
      </c>
      <c r="F24" s="82" t="s">
        <v>36</v>
      </c>
      <c r="G24" s="130">
        <v>5000</v>
      </c>
      <c r="H24" s="95">
        <v>59.82</v>
      </c>
      <c r="I24" s="91">
        <f t="shared" si="0"/>
        <v>299100</v>
      </c>
      <c r="J24" s="92">
        <f t="shared" si="1"/>
        <v>358920</v>
      </c>
    </row>
    <row r="25" spans="1:22" ht="15.75" x14ac:dyDescent="0.25">
      <c r="A25" s="80">
        <v>19</v>
      </c>
      <c r="B25" s="97" t="s">
        <v>389</v>
      </c>
      <c r="C25" s="99" t="s">
        <v>394</v>
      </c>
      <c r="D25" s="80" t="s">
        <v>391</v>
      </c>
      <c r="E25" s="96" t="s">
        <v>401</v>
      </c>
      <c r="F25" s="80" t="s">
        <v>36</v>
      </c>
      <c r="G25" s="128">
        <v>10000</v>
      </c>
      <c r="H25" s="95">
        <v>59.82</v>
      </c>
      <c r="I25" s="91">
        <f t="shared" si="0"/>
        <v>598200</v>
      </c>
      <c r="J25" s="92">
        <f t="shared" si="1"/>
        <v>717840</v>
      </c>
    </row>
    <row r="26" spans="1:22" ht="15.75" x14ac:dyDescent="0.25">
      <c r="A26" s="80">
        <v>20</v>
      </c>
      <c r="B26" s="97" t="s">
        <v>389</v>
      </c>
      <c r="C26" s="99" t="s">
        <v>394</v>
      </c>
      <c r="D26" s="80" t="s">
        <v>390</v>
      </c>
      <c r="E26" s="96" t="s">
        <v>402</v>
      </c>
      <c r="F26" s="80" t="s">
        <v>36</v>
      </c>
      <c r="G26" s="128">
        <v>1000</v>
      </c>
      <c r="H26" s="95">
        <v>59.82</v>
      </c>
      <c r="I26" s="91">
        <f t="shared" si="0"/>
        <v>59820</v>
      </c>
      <c r="J26" s="92">
        <f t="shared" si="1"/>
        <v>71784</v>
      </c>
    </row>
    <row r="27" spans="1:22" ht="15.75" x14ac:dyDescent="0.25">
      <c r="A27" s="80">
        <v>21</v>
      </c>
      <c r="B27" s="97" t="s">
        <v>505</v>
      </c>
      <c r="C27" s="100" t="s">
        <v>387</v>
      </c>
      <c r="D27" s="124" t="s">
        <v>388</v>
      </c>
      <c r="E27" s="96" t="s">
        <v>403</v>
      </c>
      <c r="F27" s="80" t="s">
        <v>36</v>
      </c>
      <c r="G27" s="131">
        <v>3000</v>
      </c>
      <c r="H27" s="125">
        <v>59.82</v>
      </c>
      <c r="I27" s="91">
        <f t="shared" si="0"/>
        <v>179460</v>
      </c>
      <c r="J27" s="92">
        <f t="shared" si="1"/>
        <v>215352</v>
      </c>
    </row>
    <row r="28" spans="1:22" ht="15.75" x14ac:dyDescent="0.25">
      <c r="A28" s="80">
        <v>22</v>
      </c>
      <c r="B28" s="97" t="s">
        <v>505</v>
      </c>
      <c r="C28" s="100" t="s">
        <v>394</v>
      </c>
      <c r="D28" s="80" t="s">
        <v>388</v>
      </c>
      <c r="E28" s="96" t="s">
        <v>404</v>
      </c>
      <c r="F28" s="80" t="s">
        <v>36</v>
      </c>
      <c r="G28" s="128">
        <v>9000</v>
      </c>
      <c r="H28" s="95">
        <v>59.82</v>
      </c>
      <c r="I28" s="91">
        <f t="shared" si="0"/>
        <v>538380</v>
      </c>
      <c r="J28" s="92">
        <f t="shared" si="1"/>
        <v>646056</v>
      </c>
    </row>
    <row r="29" spans="1:22" ht="15.75" x14ac:dyDescent="0.25">
      <c r="A29" s="80">
        <v>23</v>
      </c>
      <c r="B29" s="97" t="s">
        <v>389</v>
      </c>
      <c r="C29" s="101" t="s">
        <v>387</v>
      </c>
      <c r="D29" s="80" t="s">
        <v>388</v>
      </c>
      <c r="E29" s="96" t="s">
        <v>405</v>
      </c>
      <c r="F29" s="80" t="s">
        <v>36</v>
      </c>
      <c r="G29" s="128">
        <v>3000</v>
      </c>
      <c r="H29" s="95">
        <v>59.82</v>
      </c>
      <c r="I29" s="91">
        <f t="shared" si="0"/>
        <v>179460</v>
      </c>
      <c r="J29" s="92">
        <f t="shared" si="1"/>
        <v>215352</v>
      </c>
    </row>
    <row r="30" spans="1:22" ht="15.75" x14ac:dyDescent="0.25">
      <c r="A30" s="80">
        <v>24</v>
      </c>
      <c r="B30" s="97" t="s">
        <v>389</v>
      </c>
      <c r="C30" s="101" t="s">
        <v>394</v>
      </c>
      <c r="D30" s="80" t="s">
        <v>388</v>
      </c>
      <c r="E30" s="96" t="s">
        <v>406</v>
      </c>
      <c r="F30" s="80" t="s">
        <v>36</v>
      </c>
      <c r="G30" s="128">
        <v>400</v>
      </c>
      <c r="H30" s="95">
        <v>59.82</v>
      </c>
      <c r="I30" s="91">
        <f t="shared" si="0"/>
        <v>23928</v>
      </c>
      <c r="J30" s="92">
        <f t="shared" si="1"/>
        <v>28713.599999999999</v>
      </c>
    </row>
    <row r="31" spans="1:22" ht="15.75" x14ac:dyDescent="0.25">
      <c r="A31" s="80">
        <v>25</v>
      </c>
      <c r="B31" s="97" t="s">
        <v>389</v>
      </c>
      <c r="C31" s="102" t="s">
        <v>387</v>
      </c>
      <c r="D31" s="93" t="s">
        <v>388</v>
      </c>
      <c r="E31" s="96" t="s">
        <v>407</v>
      </c>
      <c r="F31" s="80" t="s">
        <v>36</v>
      </c>
      <c r="G31" s="128">
        <v>800</v>
      </c>
      <c r="H31" s="95">
        <v>59.82</v>
      </c>
      <c r="I31" s="91">
        <f t="shared" si="0"/>
        <v>47856</v>
      </c>
      <c r="J31" s="92">
        <f t="shared" si="1"/>
        <v>57427.199999999997</v>
      </c>
    </row>
    <row r="32" spans="1:22" ht="15.75" x14ac:dyDescent="0.25">
      <c r="A32" s="80">
        <v>26</v>
      </c>
      <c r="B32" s="97" t="s">
        <v>389</v>
      </c>
      <c r="C32" s="99" t="s">
        <v>394</v>
      </c>
      <c r="D32" s="80" t="s">
        <v>388</v>
      </c>
      <c r="E32" s="96" t="s">
        <v>407</v>
      </c>
      <c r="F32" s="82" t="s">
        <v>36</v>
      </c>
      <c r="G32" s="130">
        <v>9000</v>
      </c>
      <c r="H32" s="95">
        <v>59.82</v>
      </c>
      <c r="I32" s="91">
        <f t="shared" si="0"/>
        <v>538380</v>
      </c>
      <c r="J32" s="92">
        <f t="shared" si="1"/>
        <v>646056</v>
      </c>
    </row>
    <row r="33" spans="1:10" ht="15.75" x14ac:dyDescent="0.25">
      <c r="A33" s="80">
        <v>27</v>
      </c>
      <c r="B33" s="97" t="s">
        <v>389</v>
      </c>
      <c r="C33" s="99" t="s">
        <v>394</v>
      </c>
      <c r="D33" s="80" t="s">
        <v>388</v>
      </c>
      <c r="E33" s="96" t="s">
        <v>408</v>
      </c>
      <c r="F33" s="82" t="s">
        <v>36</v>
      </c>
      <c r="G33" s="130">
        <v>18000</v>
      </c>
      <c r="H33" s="95">
        <v>59.82</v>
      </c>
      <c r="I33" s="91">
        <f t="shared" si="0"/>
        <v>1076760</v>
      </c>
      <c r="J33" s="92">
        <f t="shared" si="1"/>
        <v>1292112</v>
      </c>
    </row>
    <row r="34" spans="1:10" ht="15.75" x14ac:dyDescent="0.25">
      <c r="A34" s="80">
        <v>28</v>
      </c>
      <c r="B34" s="97" t="s">
        <v>389</v>
      </c>
      <c r="C34" s="99" t="s">
        <v>387</v>
      </c>
      <c r="D34" s="80" t="s">
        <v>388</v>
      </c>
      <c r="E34" s="96" t="s">
        <v>409</v>
      </c>
      <c r="F34" s="80" t="s">
        <v>36</v>
      </c>
      <c r="G34" s="128">
        <v>5000</v>
      </c>
      <c r="H34" s="95">
        <v>59.82</v>
      </c>
      <c r="I34" s="91">
        <f t="shared" si="0"/>
        <v>299100</v>
      </c>
      <c r="J34" s="92">
        <f t="shared" si="1"/>
        <v>358920</v>
      </c>
    </row>
    <row r="35" spans="1:10" ht="15.75" x14ac:dyDescent="0.2">
      <c r="A35" s="80">
        <v>29</v>
      </c>
      <c r="B35" s="97" t="s">
        <v>389</v>
      </c>
      <c r="C35" s="100" t="s">
        <v>392</v>
      </c>
      <c r="D35" s="124" t="s">
        <v>388</v>
      </c>
      <c r="E35" s="82" t="s">
        <v>419</v>
      </c>
      <c r="F35" s="80" t="s">
        <v>36</v>
      </c>
      <c r="G35" s="131">
        <v>10000</v>
      </c>
      <c r="H35" s="125">
        <v>59.82</v>
      </c>
      <c r="I35" s="91">
        <f t="shared" si="0"/>
        <v>598200</v>
      </c>
      <c r="J35" s="92">
        <f t="shared" si="1"/>
        <v>717840</v>
      </c>
    </row>
    <row r="36" spans="1:10" ht="15.75" x14ac:dyDescent="0.2">
      <c r="A36" s="80">
        <v>30</v>
      </c>
      <c r="B36" s="97" t="s">
        <v>505</v>
      </c>
      <c r="C36" s="100" t="s">
        <v>392</v>
      </c>
      <c r="D36" s="80" t="s">
        <v>388</v>
      </c>
      <c r="E36" s="82" t="s">
        <v>420</v>
      </c>
      <c r="F36" s="80" t="s">
        <v>36</v>
      </c>
      <c r="G36" s="128">
        <v>12000</v>
      </c>
      <c r="H36" s="95">
        <v>59.82</v>
      </c>
      <c r="I36" s="91">
        <f t="shared" si="0"/>
        <v>717840</v>
      </c>
      <c r="J36" s="92">
        <f t="shared" si="1"/>
        <v>861408</v>
      </c>
    </row>
    <row r="37" spans="1:10" ht="15.75" x14ac:dyDescent="0.2">
      <c r="A37" s="80">
        <v>31</v>
      </c>
      <c r="B37" s="97" t="s">
        <v>389</v>
      </c>
      <c r="C37" s="101" t="s">
        <v>393</v>
      </c>
      <c r="D37" s="80" t="s">
        <v>388</v>
      </c>
      <c r="E37" s="82" t="s">
        <v>421</v>
      </c>
      <c r="F37" s="80" t="s">
        <v>36</v>
      </c>
      <c r="G37" s="128">
        <v>1200</v>
      </c>
      <c r="H37" s="95">
        <v>59.82</v>
      </c>
      <c r="I37" s="91">
        <f t="shared" si="0"/>
        <v>71784</v>
      </c>
      <c r="J37" s="92">
        <f t="shared" si="1"/>
        <v>86140.800000000003</v>
      </c>
    </row>
    <row r="38" spans="1:10" ht="15.75" x14ac:dyDescent="0.2">
      <c r="A38" s="80">
        <v>32</v>
      </c>
      <c r="B38" s="97" t="s">
        <v>505</v>
      </c>
      <c r="C38" s="100" t="s">
        <v>392</v>
      </c>
      <c r="D38" s="80" t="s">
        <v>388</v>
      </c>
      <c r="E38" s="82" t="s">
        <v>516</v>
      </c>
      <c r="F38" s="80" t="s">
        <v>36</v>
      </c>
      <c r="G38" s="128">
        <v>500</v>
      </c>
      <c r="H38" s="95">
        <v>60.4</v>
      </c>
      <c r="I38" s="91">
        <f t="shared" si="0"/>
        <v>30200</v>
      </c>
      <c r="J38" s="92">
        <f t="shared" si="1"/>
        <v>36240</v>
      </c>
    </row>
    <row r="39" spans="1:10" ht="15.75" x14ac:dyDescent="0.2">
      <c r="A39" s="80">
        <v>33</v>
      </c>
      <c r="B39" s="97" t="s">
        <v>389</v>
      </c>
      <c r="C39" s="99" t="s">
        <v>415</v>
      </c>
      <c r="D39" s="80" t="s">
        <v>410</v>
      </c>
      <c r="E39" s="82" t="s">
        <v>422</v>
      </c>
      <c r="F39" s="82" t="s">
        <v>36</v>
      </c>
      <c r="G39" s="130">
        <v>15000</v>
      </c>
      <c r="H39" s="95">
        <v>74.78</v>
      </c>
      <c r="I39" s="91">
        <f t="shared" si="0"/>
        <v>1121700</v>
      </c>
      <c r="J39" s="92">
        <f t="shared" si="1"/>
        <v>1346040</v>
      </c>
    </row>
    <row r="40" spans="1:10" ht="18" customHeight="1" x14ac:dyDescent="0.2">
      <c r="A40" s="80">
        <v>34</v>
      </c>
      <c r="B40" s="97" t="s">
        <v>423</v>
      </c>
      <c r="C40" s="99" t="s">
        <v>416</v>
      </c>
      <c r="D40" s="80" t="s">
        <v>411</v>
      </c>
      <c r="E40" s="82">
        <v>32</v>
      </c>
      <c r="F40" s="82" t="s">
        <v>36</v>
      </c>
      <c r="G40" s="130">
        <v>1000</v>
      </c>
      <c r="H40" s="95">
        <v>71.569999999999993</v>
      </c>
      <c r="I40" s="91">
        <f t="shared" si="0"/>
        <v>71570</v>
      </c>
      <c r="J40" s="92">
        <f t="shared" si="1"/>
        <v>85884</v>
      </c>
    </row>
    <row r="41" spans="1:10" ht="16.5" customHeight="1" x14ac:dyDescent="0.2">
      <c r="A41" s="80">
        <v>35</v>
      </c>
      <c r="B41" s="97" t="s">
        <v>424</v>
      </c>
      <c r="C41" s="99" t="s">
        <v>416</v>
      </c>
      <c r="D41" s="80" t="s">
        <v>411</v>
      </c>
      <c r="E41" s="82">
        <v>36</v>
      </c>
      <c r="F41" s="80" t="s">
        <v>36</v>
      </c>
      <c r="G41" s="128">
        <v>1200</v>
      </c>
      <c r="H41" s="95">
        <v>71.569999999999993</v>
      </c>
      <c r="I41" s="91">
        <f t="shared" si="0"/>
        <v>85883.999999999985</v>
      </c>
      <c r="J41" s="92">
        <f t="shared" si="1"/>
        <v>103060.79999999997</v>
      </c>
    </row>
    <row r="42" spans="1:10" ht="15.75" x14ac:dyDescent="0.2">
      <c r="A42" s="80">
        <v>36</v>
      </c>
      <c r="B42" s="97" t="s">
        <v>426</v>
      </c>
      <c r="C42" s="99" t="s">
        <v>393</v>
      </c>
      <c r="D42" s="80" t="s">
        <v>412</v>
      </c>
      <c r="E42" s="82" t="s">
        <v>425</v>
      </c>
      <c r="F42" s="80" t="s">
        <v>36</v>
      </c>
      <c r="G42" s="128">
        <v>2000</v>
      </c>
      <c r="H42" s="95">
        <v>68.900000000000006</v>
      </c>
      <c r="I42" s="91">
        <f t="shared" si="0"/>
        <v>137800</v>
      </c>
      <c r="J42" s="92">
        <f t="shared" si="1"/>
        <v>165360</v>
      </c>
    </row>
    <row r="43" spans="1:10" ht="15.75" x14ac:dyDescent="0.2">
      <c r="A43" s="80">
        <v>37</v>
      </c>
      <c r="B43" s="97" t="s">
        <v>426</v>
      </c>
      <c r="C43" s="100" t="s">
        <v>393</v>
      </c>
      <c r="D43" s="124" t="s">
        <v>412</v>
      </c>
      <c r="E43" s="82" t="s">
        <v>427</v>
      </c>
      <c r="F43" s="80" t="s">
        <v>36</v>
      </c>
      <c r="G43" s="131">
        <v>4000</v>
      </c>
      <c r="H43" s="125">
        <v>60.89</v>
      </c>
      <c r="I43" s="91">
        <f t="shared" si="0"/>
        <v>243560</v>
      </c>
      <c r="J43" s="92">
        <f t="shared" si="1"/>
        <v>292272</v>
      </c>
    </row>
    <row r="44" spans="1:10" ht="15.75" x14ac:dyDescent="0.2">
      <c r="A44" s="80">
        <v>38</v>
      </c>
      <c r="B44" s="97" t="s">
        <v>426</v>
      </c>
      <c r="C44" s="100" t="s">
        <v>393</v>
      </c>
      <c r="D44" s="80" t="s">
        <v>412</v>
      </c>
      <c r="E44" s="82" t="s">
        <v>428</v>
      </c>
      <c r="F44" s="80" t="s">
        <v>36</v>
      </c>
      <c r="G44" s="128">
        <v>1000</v>
      </c>
      <c r="H44" s="95">
        <v>60.89</v>
      </c>
      <c r="I44" s="91">
        <f t="shared" si="0"/>
        <v>60890</v>
      </c>
      <c r="J44" s="92">
        <f t="shared" si="1"/>
        <v>73068</v>
      </c>
    </row>
    <row r="45" spans="1:10" ht="15.75" x14ac:dyDescent="0.2">
      <c r="A45" s="80">
        <v>39</v>
      </c>
      <c r="B45" s="97" t="s">
        <v>426</v>
      </c>
      <c r="C45" s="100" t="s">
        <v>393</v>
      </c>
      <c r="D45" s="80" t="s">
        <v>412</v>
      </c>
      <c r="E45" s="82" t="s">
        <v>517</v>
      </c>
      <c r="F45" s="80" t="s">
        <v>36</v>
      </c>
      <c r="G45" s="128">
        <v>3000</v>
      </c>
      <c r="H45" s="95">
        <v>80.989999999999995</v>
      </c>
      <c r="I45" s="91">
        <f t="shared" si="0"/>
        <v>242969.99999999997</v>
      </c>
      <c r="J45" s="92">
        <f t="shared" si="1"/>
        <v>291563.99999999994</v>
      </c>
    </row>
    <row r="46" spans="1:10" ht="15.75" x14ac:dyDescent="0.2">
      <c r="A46" s="80">
        <v>40</v>
      </c>
      <c r="B46" s="97" t="s">
        <v>426</v>
      </c>
      <c r="C46" s="101" t="s">
        <v>393</v>
      </c>
      <c r="D46" s="80" t="s">
        <v>412</v>
      </c>
      <c r="E46" s="82" t="s">
        <v>429</v>
      </c>
      <c r="F46" s="80" t="s">
        <v>36</v>
      </c>
      <c r="G46" s="128">
        <v>4500</v>
      </c>
      <c r="H46" s="95">
        <v>60.89</v>
      </c>
      <c r="I46" s="91">
        <f t="shared" si="0"/>
        <v>274005</v>
      </c>
      <c r="J46" s="92">
        <f t="shared" si="1"/>
        <v>328806</v>
      </c>
    </row>
    <row r="47" spans="1:10" ht="15.75" x14ac:dyDescent="0.2">
      <c r="A47" s="80">
        <v>41</v>
      </c>
      <c r="B47" s="97" t="s">
        <v>426</v>
      </c>
      <c r="C47" s="102" t="s">
        <v>393</v>
      </c>
      <c r="D47" s="93" t="s">
        <v>412</v>
      </c>
      <c r="E47" s="82" t="s">
        <v>430</v>
      </c>
      <c r="F47" s="80" t="s">
        <v>36</v>
      </c>
      <c r="G47" s="128">
        <v>10000</v>
      </c>
      <c r="H47" s="95">
        <v>70.87</v>
      </c>
      <c r="I47" s="91">
        <f t="shared" si="0"/>
        <v>708700</v>
      </c>
      <c r="J47" s="92">
        <f t="shared" si="1"/>
        <v>850440</v>
      </c>
    </row>
    <row r="48" spans="1:10" ht="15.75" x14ac:dyDescent="0.2">
      <c r="A48" s="80">
        <v>42</v>
      </c>
      <c r="B48" s="97" t="s">
        <v>426</v>
      </c>
      <c r="C48" s="99" t="s">
        <v>393</v>
      </c>
      <c r="D48" s="80" t="s">
        <v>412</v>
      </c>
      <c r="E48" s="82" t="s">
        <v>431</v>
      </c>
      <c r="F48" s="82" t="s">
        <v>36</v>
      </c>
      <c r="G48" s="130">
        <v>6000</v>
      </c>
      <c r="H48" s="95">
        <v>76.05</v>
      </c>
      <c r="I48" s="91">
        <f t="shared" si="0"/>
        <v>456300</v>
      </c>
      <c r="J48" s="92">
        <f t="shared" si="1"/>
        <v>547560</v>
      </c>
    </row>
    <row r="49" spans="1:10" ht="15.75" x14ac:dyDescent="0.2">
      <c r="A49" s="80">
        <v>43</v>
      </c>
      <c r="B49" s="97" t="s">
        <v>433</v>
      </c>
      <c r="C49" s="99" t="s">
        <v>417</v>
      </c>
      <c r="D49" s="80" t="s">
        <v>413</v>
      </c>
      <c r="E49" s="82" t="s">
        <v>432</v>
      </c>
      <c r="F49" s="82" t="s">
        <v>36</v>
      </c>
      <c r="G49" s="130">
        <v>50000</v>
      </c>
      <c r="H49" s="95">
        <v>61.45</v>
      </c>
      <c r="I49" s="91">
        <f t="shared" si="0"/>
        <v>3072500</v>
      </c>
      <c r="J49" s="92">
        <f t="shared" si="1"/>
        <v>3687000</v>
      </c>
    </row>
    <row r="50" spans="1:10" ht="15.75" x14ac:dyDescent="0.2">
      <c r="A50" s="80">
        <v>44</v>
      </c>
      <c r="B50" s="97" t="s">
        <v>506</v>
      </c>
      <c r="C50" s="99" t="s">
        <v>418</v>
      </c>
      <c r="D50" s="80" t="s">
        <v>414</v>
      </c>
      <c r="E50" s="82" t="s">
        <v>434</v>
      </c>
      <c r="F50" s="80" t="s">
        <v>36</v>
      </c>
      <c r="G50" s="128">
        <v>100000</v>
      </c>
      <c r="H50" s="95">
        <v>81.55</v>
      </c>
      <c r="I50" s="91">
        <f t="shared" si="0"/>
        <v>8155000</v>
      </c>
      <c r="J50" s="92">
        <f t="shared" si="1"/>
        <v>9786000</v>
      </c>
    </row>
    <row r="51" spans="1:10" ht="15.75" x14ac:dyDescent="0.2">
      <c r="A51" s="80">
        <v>45</v>
      </c>
      <c r="B51" s="97" t="s">
        <v>507</v>
      </c>
      <c r="C51" s="101" t="s">
        <v>438</v>
      </c>
      <c r="D51" s="80" t="s">
        <v>413</v>
      </c>
      <c r="E51" s="82" t="s">
        <v>439</v>
      </c>
      <c r="F51" s="80" t="s">
        <v>36</v>
      </c>
      <c r="G51" s="128">
        <v>45000</v>
      </c>
      <c r="H51" s="95">
        <v>63.53</v>
      </c>
      <c r="I51" s="91">
        <f t="shared" si="0"/>
        <v>2858850</v>
      </c>
      <c r="J51" s="92">
        <f t="shared" si="1"/>
        <v>3430620</v>
      </c>
    </row>
    <row r="52" spans="1:10" ht="31.5" x14ac:dyDescent="0.2">
      <c r="A52" s="80">
        <v>46</v>
      </c>
      <c r="B52" s="97" t="s">
        <v>507</v>
      </c>
      <c r="C52" s="101" t="s">
        <v>436</v>
      </c>
      <c r="D52" s="80" t="s">
        <v>435</v>
      </c>
      <c r="E52" s="82" t="s">
        <v>437</v>
      </c>
      <c r="F52" s="80" t="s">
        <v>36</v>
      </c>
      <c r="G52" s="128">
        <v>200</v>
      </c>
      <c r="H52" s="95">
        <v>448</v>
      </c>
      <c r="I52" s="91">
        <f t="shared" si="0"/>
        <v>89600</v>
      </c>
      <c r="J52" s="92">
        <f t="shared" si="1"/>
        <v>107520</v>
      </c>
    </row>
    <row r="53" spans="1:10" ht="15.75" x14ac:dyDescent="0.2">
      <c r="A53" s="80">
        <v>47</v>
      </c>
      <c r="B53" s="97" t="s">
        <v>507</v>
      </c>
      <c r="C53" s="102" t="s">
        <v>438</v>
      </c>
      <c r="D53" s="93" t="s">
        <v>413</v>
      </c>
      <c r="E53" s="82" t="s">
        <v>449</v>
      </c>
      <c r="F53" s="80" t="s">
        <v>36</v>
      </c>
      <c r="G53" s="128">
        <v>25000</v>
      </c>
      <c r="H53" s="95">
        <v>63.53</v>
      </c>
      <c r="I53" s="91">
        <f t="shared" si="0"/>
        <v>1588250</v>
      </c>
      <c r="J53" s="92">
        <f t="shared" si="1"/>
        <v>1905900</v>
      </c>
    </row>
    <row r="54" spans="1:10" ht="15.75" x14ac:dyDescent="0.2">
      <c r="A54" s="80">
        <v>48</v>
      </c>
      <c r="B54" s="97" t="s">
        <v>507</v>
      </c>
      <c r="C54" s="99" t="s">
        <v>387</v>
      </c>
      <c r="D54" s="80" t="s">
        <v>440</v>
      </c>
      <c r="E54" s="82" t="s">
        <v>450</v>
      </c>
      <c r="F54" s="82" t="s">
        <v>36</v>
      </c>
      <c r="G54" s="130">
        <v>120000</v>
      </c>
      <c r="H54" s="95">
        <v>60.41</v>
      </c>
      <c r="I54" s="91">
        <f t="shared" si="0"/>
        <v>7249200</v>
      </c>
      <c r="J54" s="92">
        <f t="shared" si="1"/>
        <v>8699040</v>
      </c>
    </row>
    <row r="55" spans="1:10" ht="15.75" x14ac:dyDescent="0.2">
      <c r="A55" s="80">
        <v>49</v>
      </c>
      <c r="B55" s="97" t="s">
        <v>507</v>
      </c>
      <c r="C55" s="99" t="s">
        <v>387</v>
      </c>
      <c r="D55" s="80" t="s">
        <v>440</v>
      </c>
      <c r="E55" s="82" t="s">
        <v>451</v>
      </c>
      <c r="F55" s="82" t="s">
        <v>36</v>
      </c>
      <c r="G55" s="130">
        <v>120000</v>
      </c>
      <c r="H55" s="95">
        <v>58.32</v>
      </c>
      <c r="I55" s="91">
        <f t="shared" si="0"/>
        <v>6998400</v>
      </c>
      <c r="J55" s="92">
        <f t="shared" si="1"/>
        <v>8398080</v>
      </c>
    </row>
    <row r="56" spans="1:10" ht="15.75" x14ac:dyDescent="0.2">
      <c r="A56" s="80">
        <v>50</v>
      </c>
      <c r="B56" s="97" t="s">
        <v>508</v>
      </c>
      <c r="C56" s="99" t="s">
        <v>445</v>
      </c>
      <c r="D56" s="80" t="s">
        <v>441</v>
      </c>
      <c r="E56" s="82" t="s">
        <v>452</v>
      </c>
      <c r="F56" s="80" t="s">
        <v>36</v>
      </c>
      <c r="G56" s="128">
        <v>1000</v>
      </c>
      <c r="H56" s="95">
        <v>576.80999999999995</v>
      </c>
      <c r="I56" s="91">
        <f t="shared" si="0"/>
        <v>576810</v>
      </c>
      <c r="J56" s="92">
        <f t="shared" si="1"/>
        <v>692172</v>
      </c>
    </row>
    <row r="57" spans="1:10" ht="15.75" x14ac:dyDescent="0.2">
      <c r="A57" s="80">
        <v>51</v>
      </c>
      <c r="B57" s="97" t="s">
        <v>507</v>
      </c>
      <c r="C57" s="99" t="s">
        <v>387</v>
      </c>
      <c r="D57" s="80" t="s">
        <v>440</v>
      </c>
      <c r="E57" s="82" t="s">
        <v>453</v>
      </c>
      <c r="F57" s="80" t="s">
        <v>36</v>
      </c>
      <c r="G57" s="128">
        <v>45000</v>
      </c>
      <c r="H57" s="95">
        <v>58.32</v>
      </c>
      <c r="I57" s="91">
        <f t="shared" si="0"/>
        <v>2624400</v>
      </c>
      <c r="J57" s="92">
        <f t="shared" si="1"/>
        <v>3149280</v>
      </c>
    </row>
    <row r="58" spans="1:10" ht="19.5" customHeight="1" x14ac:dyDescent="0.2">
      <c r="A58" s="80">
        <v>52</v>
      </c>
      <c r="B58" s="97" t="s">
        <v>507</v>
      </c>
      <c r="C58" s="100" t="s">
        <v>387</v>
      </c>
      <c r="D58" s="124" t="s">
        <v>442</v>
      </c>
      <c r="E58" s="82" t="s">
        <v>454</v>
      </c>
      <c r="F58" s="80" t="s">
        <v>36</v>
      </c>
      <c r="G58" s="131">
        <v>100000</v>
      </c>
      <c r="H58" s="95">
        <v>58.32</v>
      </c>
      <c r="I58" s="91">
        <f t="shared" si="0"/>
        <v>5832000</v>
      </c>
      <c r="J58" s="92">
        <f t="shared" si="1"/>
        <v>6998400</v>
      </c>
    </row>
    <row r="59" spans="1:10" ht="15.75" x14ac:dyDescent="0.2">
      <c r="A59" s="80">
        <v>53</v>
      </c>
      <c r="B59" s="97" t="s">
        <v>507</v>
      </c>
      <c r="C59" s="100" t="s">
        <v>446</v>
      </c>
      <c r="D59" s="80" t="s">
        <v>440</v>
      </c>
      <c r="E59" s="82" t="s">
        <v>455</v>
      </c>
      <c r="F59" s="80" t="s">
        <v>36</v>
      </c>
      <c r="G59" s="128">
        <v>30000</v>
      </c>
      <c r="H59" s="95">
        <v>58.32</v>
      </c>
      <c r="I59" s="91">
        <f t="shared" si="0"/>
        <v>1749600</v>
      </c>
      <c r="J59" s="92">
        <f t="shared" si="1"/>
        <v>2099520</v>
      </c>
    </row>
    <row r="60" spans="1:10" ht="15.75" x14ac:dyDescent="0.2">
      <c r="A60" s="80">
        <v>54</v>
      </c>
      <c r="B60" s="98" t="s">
        <v>507</v>
      </c>
      <c r="C60" s="101" t="s">
        <v>447</v>
      </c>
      <c r="D60" s="80" t="s">
        <v>443</v>
      </c>
      <c r="E60" s="82" t="s">
        <v>456</v>
      </c>
      <c r="F60" s="80" t="s">
        <v>36</v>
      </c>
      <c r="G60" s="128">
        <v>300</v>
      </c>
      <c r="H60" s="95">
        <v>104.16</v>
      </c>
      <c r="I60" s="91">
        <f t="shared" si="0"/>
        <v>31248</v>
      </c>
      <c r="J60" s="92">
        <f t="shared" si="1"/>
        <v>37497.599999999999</v>
      </c>
    </row>
    <row r="61" spans="1:10" ht="15.75" x14ac:dyDescent="0.2">
      <c r="A61" s="80">
        <v>55</v>
      </c>
      <c r="B61" s="97" t="s">
        <v>509</v>
      </c>
      <c r="C61" s="101" t="s">
        <v>387</v>
      </c>
      <c r="D61" s="80" t="s">
        <v>443</v>
      </c>
      <c r="E61" s="82" t="s">
        <v>457</v>
      </c>
      <c r="F61" s="80" t="s">
        <v>36</v>
      </c>
      <c r="G61" s="128">
        <v>100000</v>
      </c>
      <c r="H61" s="95">
        <v>61.45</v>
      </c>
      <c r="I61" s="91">
        <f t="shared" si="0"/>
        <v>6145000</v>
      </c>
      <c r="J61" s="92">
        <f t="shared" si="1"/>
        <v>7374000</v>
      </c>
    </row>
    <row r="62" spans="1:10" ht="15.75" x14ac:dyDescent="0.2">
      <c r="A62" s="80">
        <v>56</v>
      </c>
      <c r="B62" s="97" t="s">
        <v>507</v>
      </c>
      <c r="C62" s="102" t="s">
        <v>387</v>
      </c>
      <c r="D62" s="93" t="s">
        <v>444</v>
      </c>
      <c r="E62" s="82" t="s">
        <v>458</v>
      </c>
      <c r="F62" s="80" t="s">
        <v>36</v>
      </c>
      <c r="G62" s="128">
        <v>30000</v>
      </c>
      <c r="H62" s="95">
        <v>59.37</v>
      </c>
      <c r="I62" s="91">
        <f t="shared" si="0"/>
        <v>1781100</v>
      </c>
      <c r="J62" s="92">
        <f t="shared" si="1"/>
        <v>2137320</v>
      </c>
    </row>
    <row r="63" spans="1:10" ht="15.75" x14ac:dyDescent="0.2">
      <c r="A63" s="80">
        <v>57</v>
      </c>
      <c r="B63" s="97" t="s">
        <v>507</v>
      </c>
      <c r="C63" s="99" t="s">
        <v>387</v>
      </c>
      <c r="D63" s="80" t="s">
        <v>440</v>
      </c>
      <c r="E63" s="82" t="s">
        <v>459</v>
      </c>
      <c r="F63" s="82" t="s">
        <v>36</v>
      </c>
      <c r="G63" s="130">
        <v>20000</v>
      </c>
      <c r="H63" s="95">
        <v>59.37</v>
      </c>
      <c r="I63" s="91">
        <f t="shared" si="0"/>
        <v>1187400</v>
      </c>
      <c r="J63" s="92">
        <f t="shared" si="1"/>
        <v>1424880</v>
      </c>
    </row>
    <row r="64" spans="1:10" ht="18" customHeight="1" x14ac:dyDescent="0.2">
      <c r="A64" s="80">
        <v>58</v>
      </c>
      <c r="B64" s="97" t="s">
        <v>507</v>
      </c>
      <c r="C64" s="99" t="s">
        <v>446</v>
      </c>
      <c r="D64" s="80" t="s">
        <v>442</v>
      </c>
      <c r="E64" s="82" t="s">
        <v>460</v>
      </c>
      <c r="F64" s="82" t="s">
        <v>36</v>
      </c>
      <c r="G64" s="130">
        <v>40000</v>
      </c>
      <c r="H64" s="95">
        <v>59.37</v>
      </c>
      <c r="I64" s="91">
        <f t="shared" si="0"/>
        <v>2374800</v>
      </c>
      <c r="J64" s="92">
        <f t="shared" si="1"/>
        <v>2849760</v>
      </c>
    </row>
    <row r="65" spans="1:10" ht="15.75" x14ac:dyDescent="0.2">
      <c r="A65" s="80">
        <v>59</v>
      </c>
      <c r="B65" s="97" t="s">
        <v>507</v>
      </c>
      <c r="C65" s="99" t="s">
        <v>387</v>
      </c>
      <c r="D65" s="80" t="s">
        <v>440</v>
      </c>
      <c r="E65" s="82" t="s">
        <v>461</v>
      </c>
      <c r="F65" s="80" t="s">
        <v>36</v>
      </c>
      <c r="G65" s="128">
        <v>25000</v>
      </c>
      <c r="H65" s="95">
        <v>58.32</v>
      </c>
      <c r="I65" s="91">
        <f t="shared" si="0"/>
        <v>1458000</v>
      </c>
      <c r="J65" s="92">
        <f t="shared" si="1"/>
        <v>1749600</v>
      </c>
    </row>
    <row r="66" spans="1:10" ht="15.75" x14ac:dyDescent="0.2">
      <c r="A66" s="80">
        <v>60</v>
      </c>
      <c r="B66" s="97" t="s">
        <v>507</v>
      </c>
      <c r="C66" s="99" t="s">
        <v>448</v>
      </c>
      <c r="D66" s="80" t="s">
        <v>440</v>
      </c>
      <c r="E66" s="82" t="s">
        <v>461</v>
      </c>
      <c r="F66" s="82" t="s">
        <v>36</v>
      </c>
      <c r="G66" s="130">
        <v>5000</v>
      </c>
      <c r="H66" s="95">
        <v>63.53</v>
      </c>
      <c r="I66" s="91">
        <f t="shared" si="0"/>
        <v>317650</v>
      </c>
      <c r="J66" s="92">
        <f t="shared" si="1"/>
        <v>381180</v>
      </c>
    </row>
    <row r="67" spans="1:10" ht="15.75" x14ac:dyDescent="0.2">
      <c r="A67" s="80">
        <v>61</v>
      </c>
      <c r="B67" s="97" t="s">
        <v>507</v>
      </c>
      <c r="C67" s="99" t="s">
        <v>387</v>
      </c>
      <c r="D67" s="80" t="s">
        <v>440</v>
      </c>
      <c r="E67" s="82" t="s">
        <v>462</v>
      </c>
      <c r="F67" s="82" t="s">
        <v>36</v>
      </c>
      <c r="G67" s="130">
        <v>6000</v>
      </c>
      <c r="H67" s="95">
        <v>58.32</v>
      </c>
      <c r="I67" s="91">
        <f t="shared" si="0"/>
        <v>349920</v>
      </c>
      <c r="J67" s="92">
        <f t="shared" si="1"/>
        <v>419904</v>
      </c>
    </row>
    <row r="68" spans="1:10" ht="17.25" customHeight="1" x14ac:dyDescent="0.2">
      <c r="A68" s="80">
        <v>62</v>
      </c>
      <c r="B68" s="97" t="s">
        <v>507</v>
      </c>
      <c r="C68" s="99" t="s">
        <v>378</v>
      </c>
      <c r="D68" s="80" t="s">
        <v>442</v>
      </c>
      <c r="E68" s="82" t="s">
        <v>463</v>
      </c>
      <c r="F68" s="80" t="s">
        <v>36</v>
      </c>
      <c r="G68" s="128">
        <v>30000</v>
      </c>
      <c r="H68" s="95">
        <v>58.32</v>
      </c>
      <c r="I68" s="91">
        <f t="shared" si="0"/>
        <v>1749600</v>
      </c>
      <c r="J68" s="92">
        <f t="shared" si="1"/>
        <v>2099520</v>
      </c>
    </row>
    <row r="69" spans="1:10" ht="17.25" customHeight="1" x14ac:dyDescent="0.2">
      <c r="A69" s="80">
        <v>63</v>
      </c>
      <c r="B69" s="97" t="s">
        <v>507</v>
      </c>
      <c r="C69" s="99" t="s">
        <v>378</v>
      </c>
      <c r="D69" s="80" t="s">
        <v>442</v>
      </c>
      <c r="E69" s="82" t="s">
        <v>518</v>
      </c>
      <c r="F69" s="80" t="s">
        <v>36</v>
      </c>
      <c r="G69" s="128">
        <v>1130</v>
      </c>
      <c r="H69" s="95">
        <v>55.2</v>
      </c>
      <c r="I69" s="91">
        <f t="shared" si="0"/>
        <v>62376</v>
      </c>
      <c r="J69" s="92">
        <f t="shared" si="1"/>
        <v>74851.199999999997</v>
      </c>
    </row>
    <row r="70" spans="1:10" ht="15.75" x14ac:dyDescent="0.2">
      <c r="A70" s="80">
        <v>64</v>
      </c>
      <c r="B70" s="97" t="s">
        <v>507</v>
      </c>
      <c r="C70" s="99" t="s">
        <v>387</v>
      </c>
      <c r="D70" s="80" t="s">
        <v>440</v>
      </c>
      <c r="E70" s="82" t="s">
        <v>464</v>
      </c>
      <c r="F70" s="80" t="s">
        <v>36</v>
      </c>
      <c r="G70" s="128">
        <v>12600</v>
      </c>
      <c r="H70" s="95">
        <v>77.45</v>
      </c>
      <c r="I70" s="91">
        <f t="shared" si="0"/>
        <v>975870</v>
      </c>
      <c r="J70" s="92">
        <f t="shared" si="1"/>
        <v>1171044</v>
      </c>
    </row>
    <row r="71" spans="1:10" ht="15.75" x14ac:dyDescent="0.2">
      <c r="A71" s="80">
        <v>65</v>
      </c>
      <c r="B71" s="97" t="s">
        <v>507</v>
      </c>
      <c r="C71" s="100" t="s">
        <v>394</v>
      </c>
      <c r="D71" s="124" t="s">
        <v>440</v>
      </c>
      <c r="E71" s="82" t="s">
        <v>464</v>
      </c>
      <c r="F71" s="80" t="s">
        <v>36</v>
      </c>
      <c r="G71" s="131">
        <v>2800</v>
      </c>
      <c r="H71" s="125">
        <v>104.16</v>
      </c>
      <c r="I71" s="91">
        <f t="shared" si="0"/>
        <v>291648</v>
      </c>
      <c r="J71" s="92">
        <f t="shared" si="1"/>
        <v>349977.59999999998</v>
      </c>
    </row>
    <row r="72" spans="1:10" ht="15.75" customHeight="1" x14ac:dyDescent="0.2">
      <c r="A72" s="80">
        <v>66</v>
      </c>
      <c r="B72" s="97" t="s">
        <v>507</v>
      </c>
      <c r="C72" s="100" t="s">
        <v>387</v>
      </c>
      <c r="D72" s="80" t="s">
        <v>442</v>
      </c>
      <c r="E72" s="82" t="s">
        <v>465</v>
      </c>
      <c r="F72" s="80" t="s">
        <v>36</v>
      </c>
      <c r="G72" s="128">
        <v>3600</v>
      </c>
      <c r="H72" s="95">
        <v>77.98</v>
      </c>
      <c r="I72" s="91">
        <f t="shared" ref="I72:I97" si="2">G72*H72</f>
        <v>280728</v>
      </c>
      <c r="J72" s="92">
        <f t="shared" ref="J72:J98" si="3">I72*1.2</f>
        <v>336873.6</v>
      </c>
    </row>
    <row r="73" spans="1:10" ht="15.75" x14ac:dyDescent="0.2">
      <c r="A73" s="80">
        <v>67</v>
      </c>
      <c r="B73" s="97" t="s">
        <v>469</v>
      </c>
      <c r="C73" s="101" t="s">
        <v>387</v>
      </c>
      <c r="D73" s="80" t="s">
        <v>466</v>
      </c>
      <c r="E73" s="82" t="s">
        <v>468</v>
      </c>
      <c r="F73" s="80" t="s">
        <v>36</v>
      </c>
      <c r="G73" s="128">
        <v>2500</v>
      </c>
      <c r="H73" s="95">
        <v>58.11</v>
      </c>
      <c r="I73" s="91">
        <f t="shared" si="2"/>
        <v>145275</v>
      </c>
      <c r="J73" s="92">
        <f t="shared" si="3"/>
        <v>174330</v>
      </c>
    </row>
    <row r="74" spans="1:10" ht="15.75" x14ac:dyDescent="0.2">
      <c r="A74" s="80">
        <v>68</v>
      </c>
      <c r="B74" s="97" t="s">
        <v>471</v>
      </c>
      <c r="C74" s="101" t="s">
        <v>387</v>
      </c>
      <c r="D74" s="80" t="s">
        <v>466</v>
      </c>
      <c r="E74" s="82" t="s">
        <v>470</v>
      </c>
      <c r="F74" s="80" t="s">
        <v>36</v>
      </c>
      <c r="G74" s="128">
        <v>2000</v>
      </c>
      <c r="H74" s="95">
        <v>58.11</v>
      </c>
      <c r="I74" s="91">
        <f t="shared" si="2"/>
        <v>116220</v>
      </c>
      <c r="J74" s="92">
        <f t="shared" si="3"/>
        <v>139464</v>
      </c>
    </row>
    <row r="75" spans="1:10" ht="15.75" x14ac:dyDescent="0.2">
      <c r="A75" s="80">
        <v>69</v>
      </c>
      <c r="B75" s="97" t="s">
        <v>471</v>
      </c>
      <c r="C75" s="102" t="s">
        <v>387</v>
      </c>
      <c r="D75" s="93" t="s">
        <v>466</v>
      </c>
      <c r="E75" s="82" t="s">
        <v>472</v>
      </c>
      <c r="F75" s="80" t="s">
        <v>36</v>
      </c>
      <c r="G75" s="128">
        <v>2000</v>
      </c>
      <c r="H75" s="95">
        <v>57.25</v>
      </c>
      <c r="I75" s="91">
        <f t="shared" si="2"/>
        <v>114500</v>
      </c>
      <c r="J75" s="92">
        <f t="shared" si="3"/>
        <v>137400</v>
      </c>
    </row>
    <row r="76" spans="1:10" ht="15.75" x14ac:dyDescent="0.2">
      <c r="A76" s="80">
        <v>70</v>
      </c>
      <c r="B76" s="97" t="s">
        <v>469</v>
      </c>
      <c r="C76" s="99" t="s">
        <v>378</v>
      </c>
      <c r="D76" s="80" t="s">
        <v>466</v>
      </c>
      <c r="E76" s="82" t="s">
        <v>473</v>
      </c>
      <c r="F76" s="82" t="s">
        <v>36</v>
      </c>
      <c r="G76" s="130">
        <v>2000</v>
      </c>
      <c r="H76" s="95">
        <v>56.4</v>
      </c>
      <c r="I76" s="91">
        <f t="shared" si="2"/>
        <v>112800</v>
      </c>
      <c r="J76" s="92">
        <f t="shared" si="3"/>
        <v>135360</v>
      </c>
    </row>
    <row r="77" spans="1:10" ht="15.75" x14ac:dyDescent="0.2">
      <c r="A77" s="80">
        <v>71</v>
      </c>
      <c r="B77" s="97" t="s">
        <v>475</v>
      </c>
      <c r="C77" s="99" t="s">
        <v>387</v>
      </c>
      <c r="D77" s="80" t="s">
        <v>466</v>
      </c>
      <c r="E77" s="82" t="s">
        <v>474</v>
      </c>
      <c r="F77" s="82" t="s">
        <v>36</v>
      </c>
      <c r="G77" s="130">
        <v>15000</v>
      </c>
      <c r="H77" s="95">
        <v>55.86</v>
      </c>
      <c r="I77" s="91">
        <f t="shared" si="2"/>
        <v>837900</v>
      </c>
      <c r="J77" s="92">
        <f t="shared" si="3"/>
        <v>1005480</v>
      </c>
    </row>
    <row r="78" spans="1:10" ht="15.75" x14ac:dyDescent="0.2">
      <c r="A78" s="80">
        <v>72</v>
      </c>
      <c r="B78" s="97" t="s">
        <v>475</v>
      </c>
      <c r="C78" s="99" t="s">
        <v>378</v>
      </c>
      <c r="D78" s="80" t="s">
        <v>466</v>
      </c>
      <c r="E78" s="82" t="s">
        <v>476</v>
      </c>
      <c r="F78" s="80" t="s">
        <v>36</v>
      </c>
      <c r="G78" s="128">
        <v>165000</v>
      </c>
      <c r="H78" s="95">
        <v>55.87</v>
      </c>
      <c r="I78" s="91">
        <f t="shared" si="2"/>
        <v>9218550</v>
      </c>
      <c r="J78" s="92">
        <f t="shared" si="3"/>
        <v>11062260</v>
      </c>
    </row>
    <row r="79" spans="1:10" ht="15.75" x14ac:dyDescent="0.2">
      <c r="A79" s="80">
        <v>73</v>
      </c>
      <c r="B79" s="97" t="s">
        <v>478</v>
      </c>
      <c r="C79" s="99" t="s">
        <v>387</v>
      </c>
      <c r="D79" s="80" t="s">
        <v>467</v>
      </c>
      <c r="E79" s="82" t="s">
        <v>477</v>
      </c>
      <c r="F79" s="80" t="s">
        <v>36</v>
      </c>
      <c r="G79" s="128">
        <v>14000</v>
      </c>
      <c r="H79" s="95">
        <v>95.93</v>
      </c>
      <c r="I79" s="91">
        <f t="shared" si="2"/>
        <v>1343020</v>
      </c>
      <c r="J79" s="92">
        <f t="shared" si="3"/>
        <v>1611624</v>
      </c>
    </row>
    <row r="80" spans="1:10" ht="15.75" x14ac:dyDescent="0.2">
      <c r="A80" s="80">
        <v>74</v>
      </c>
      <c r="B80" s="97" t="s">
        <v>478</v>
      </c>
      <c r="C80" s="99" t="s">
        <v>387</v>
      </c>
      <c r="D80" s="80" t="s">
        <v>466</v>
      </c>
      <c r="E80" s="82" t="s">
        <v>470</v>
      </c>
      <c r="F80" s="82" t="s">
        <v>36</v>
      </c>
      <c r="G80" s="130">
        <v>23000</v>
      </c>
      <c r="H80" s="95">
        <v>93.84</v>
      </c>
      <c r="I80" s="91">
        <f t="shared" si="2"/>
        <v>2158320</v>
      </c>
      <c r="J80" s="92">
        <f t="shared" si="3"/>
        <v>2589984</v>
      </c>
    </row>
    <row r="81" spans="1:10" ht="15.75" x14ac:dyDescent="0.2">
      <c r="A81" s="80">
        <v>75</v>
      </c>
      <c r="B81" s="97" t="s">
        <v>478</v>
      </c>
      <c r="C81" s="99" t="s">
        <v>446</v>
      </c>
      <c r="D81" s="80" t="s">
        <v>466</v>
      </c>
      <c r="E81" s="82" t="s">
        <v>472</v>
      </c>
      <c r="F81" s="80" t="s">
        <v>36</v>
      </c>
      <c r="G81" s="128">
        <v>28000</v>
      </c>
      <c r="H81" s="95">
        <v>93.84</v>
      </c>
      <c r="I81" s="91">
        <f t="shared" si="2"/>
        <v>2627520</v>
      </c>
      <c r="J81" s="92">
        <f t="shared" si="3"/>
        <v>3153024</v>
      </c>
    </row>
    <row r="82" spans="1:10" ht="15.75" x14ac:dyDescent="0.2">
      <c r="A82" s="80">
        <v>76</v>
      </c>
      <c r="B82" s="97" t="s">
        <v>478</v>
      </c>
      <c r="C82" s="99" t="s">
        <v>387</v>
      </c>
      <c r="D82" s="80" t="s">
        <v>466</v>
      </c>
      <c r="E82" s="82" t="s">
        <v>479</v>
      </c>
      <c r="F82" s="80" t="s">
        <v>36</v>
      </c>
      <c r="G82" s="128">
        <v>30000</v>
      </c>
      <c r="H82" s="95">
        <v>91.76</v>
      </c>
      <c r="I82" s="91">
        <f t="shared" si="2"/>
        <v>2752800</v>
      </c>
      <c r="J82" s="92">
        <f t="shared" si="3"/>
        <v>3303360</v>
      </c>
    </row>
    <row r="83" spans="1:10" ht="15.75" x14ac:dyDescent="0.2">
      <c r="A83" s="80">
        <v>77</v>
      </c>
      <c r="B83" s="97" t="s">
        <v>478</v>
      </c>
      <c r="C83" s="99" t="s">
        <v>387</v>
      </c>
      <c r="D83" s="80" t="s">
        <v>466</v>
      </c>
      <c r="E83" s="82" t="s">
        <v>480</v>
      </c>
      <c r="F83" s="82" t="s">
        <v>36</v>
      </c>
      <c r="G83" s="130">
        <v>20000</v>
      </c>
      <c r="H83" s="95">
        <v>133.22999999999999</v>
      </c>
      <c r="I83" s="91">
        <f t="shared" si="2"/>
        <v>2664600</v>
      </c>
      <c r="J83" s="92">
        <f t="shared" si="3"/>
        <v>3197520</v>
      </c>
    </row>
    <row r="84" spans="1:10" ht="15.75" x14ac:dyDescent="0.2">
      <c r="A84" s="80">
        <v>78</v>
      </c>
      <c r="B84" s="97" t="s">
        <v>478</v>
      </c>
      <c r="C84" s="99" t="s">
        <v>387</v>
      </c>
      <c r="D84" s="80" t="s">
        <v>467</v>
      </c>
      <c r="E84" s="82" t="s">
        <v>481</v>
      </c>
      <c r="F84" s="80" t="s">
        <v>36</v>
      </c>
      <c r="G84" s="128">
        <v>7000</v>
      </c>
      <c r="H84" s="95">
        <v>81.34</v>
      </c>
      <c r="I84" s="91">
        <f t="shared" si="2"/>
        <v>569380</v>
      </c>
      <c r="J84" s="92">
        <f t="shared" si="3"/>
        <v>683256</v>
      </c>
    </row>
    <row r="85" spans="1:10" ht="15.75" x14ac:dyDescent="0.2">
      <c r="A85" s="80">
        <v>79</v>
      </c>
      <c r="B85" s="97" t="s">
        <v>478</v>
      </c>
      <c r="C85" s="99" t="s">
        <v>387</v>
      </c>
      <c r="D85" s="80" t="s">
        <v>466</v>
      </c>
      <c r="E85" s="82" t="s">
        <v>482</v>
      </c>
      <c r="F85" s="80" t="s">
        <v>36</v>
      </c>
      <c r="G85" s="128">
        <v>4000</v>
      </c>
      <c r="H85" s="95">
        <v>81.34</v>
      </c>
      <c r="I85" s="91">
        <f t="shared" si="2"/>
        <v>325360</v>
      </c>
      <c r="J85" s="92">
        <f t="shared" si="3"/>
        <v>390432</v>
      </c>
    </row>
    <row r="86" spans="1:10" ht="15.75" x14ac:dyDescent="0.2">
      <c r="A86" s="80">
        <v>80</v>
      </c>
      <c r="B86" s="97" t="s">
        <v>486</v>
      </c>
      <c r="C86" s="99" t="s">
        <v>484</v>
      </c>
      <c r="D86" s="80" t="s">
        <v>483</v>
      </c>
      <c r="E86" s="82" t="s">
        <v>485</v>
      </c>
      <c r="F86" s="82" t="s">
        <v>36</v>
      </c>
      <c r="G86" s="130">
        <v>5000</v>
      </c>
      <c r="H86" s="95">
        <v>151.28</v>
      </c>
      <c r="I86" s="91">
        <f t="shared" si="2"/>
        <v>756400</v>
      </c>
      <c r="J86" s="92">
        <f t="shared" si="3"/>
        <v>907680</v>
      </c>
    </row>
    <row r="87" spans="1:10" ht="15.75" x14ac:dyDescent="0.2">
      <c r="A87" s="80">
        <v>81</v>
      </c>
      <c r="B87" s="97" t="s">
        <v>489</v>
      </c>
      <c r="C87" s="99" t="s">
        <v>387</v>
      </c>
      <c r="D87" s="80" t="s">
        <v>487</v>
      </c>
      <c r="E87" s="82" t="s">
        <v>488</v>
      </c>
      <c r="F87" s="80" t="s">
        <v>36</v>
      </c>
      <c r="G87" s="128">
        <v>400</v>
      </c>
      <c r="H87" s="95">
        <v>66.66</v>
      </c>
      <c r="I87" s="91">
        <f t="shared" si="2"/>
        <v>26664</v>
      </c>
      <c r="J87" s="92">
        <f t="shared" si="3"/>
        <v>31996.799999999999</v>
      </c>
    </row>
    <row r="88" spans="1:10" ht="15.75" x14ac:dyDescent="0.2">
      <c r="A88" s="80">
        <v>82</v>
      </c>
      <c r="B88" s="97" t="s">
        <v>489</v>
      </c>
      <c r="C88" s="99" t="s">
        <v>446</v>
      </c>
      <c r="D88" s="80" t="s">
        <v>487</v>
      </c>
      <c r="E88" s="82" t="s">
        <v>491</v>
      </c>
      <c r="F88" s="80" t="s">
        <v>36</v>
      </c>
      <c r="G88" s="128">
        <v>5000</v>
      </c>
      <c r="H88" s="95">
        <v>64.2</v>
      </c>
      <c r="I88" s="91">
        <f t="shared" si="2"/>
        <v>321000</v>
      </c>
      <c r="J88" s="92">
        <f t="shared" si="3"/>
        <v>385200</v>
      </c>
    </row>
    <row r="89" spans="1:10" ht="15.75" x14ac:dyDescent="0.2">
      <c r="A89" s="80">
        <v>83</v>
      </c>
      <c r="B89" s="97" t="s">
        <v>489</v>
      </c>
      <c r="C89" s="99" t="s">
        <v>387</v>
      </c>
      <c r="D89" s="80" t="s">
        <v>490</v>
      </c>
      <c r="E89" s="82" t="s">
        <v>492</v>
      </c>
      <c r="F89" s="82" t="s">
        <v>36</v>
      </c>
      <c r="G89" s="130">
        <v>250</v>
      </c>
      <c r="H89" s="95">
        <v>55.65</v>
      </c>
      <c r="I89" s="91">
        <f t="shared" si="2"/>
        <v>13912.5</v>
      </c>
      <c r="J89" s="92">
        <f t="shared" si="3"/>
        <v>16695</v>
      </c>
    </row>
    <row r="90" spans="1:10" ht="15.75" x14ac:dyDescent="0.2">
      <c r="A90" s="80">
        <v>84</v>
      </c>
      <c r="B90" s="97" t="s">
        <v>489</v>
      </c>
      <c r="C90" s="99" t="s">
        <v>387</v>
      </c>
      <c r="D90" s="80" t="s">
        <v>487</v>
      </c>
      <c r="E90" s="82" t="s">
        <v>519</v>
      </c>
      <c r="F90" s="80" t="s">
        <v>36</v>
      </c>
      <c r="G90" s="128">
        <v>400</v>
      </c>
      <c r="H90" s="95">
        <v>63.44</v>
      </c>
      <c r="I90" s="91">
        <f t="shared" si="2"/>
        <v>25376</v>
      </c>
      <c r="J90" s="92">
        <f t="shared" si="3"/>
        <v>30451.199999999997</v>
      </c>
    </row>
    <row r="91" spans="1:10" ht="15.75" x14ac:dyDescent="0.2">
      <c r="A91" s="80">
        <v>85</v>
      </c>
      <c r="B91" s="97" t="s">
        <v>489</v>
      </c>
      <c r="C91" s="99" t="s">
        <v>387</v>
      </c>
      <c r="D91" s="80" t="s">
        <v>487</v>
      </c>
      <c r="E91" s="82" t="s">
        <v>493</v>
      </c>
      <c r="F91" s="80" t="s">
        <v>36</v>
      </c>
      <c r="G91" s="128">
        <v>1000</v>
      </c>
      <c r="H91" s="95">
        <v>55.65</v>
      </c>
      <c r="I91" s="91">
        <f t="shared" si="2"/>
        <v>55650</v>
      </c>
      <c r="J91" s="92">
        <f t="shared" si="3"/>
        <v>66780</v>
      </c>
    </row>
    <row r="92" spans="1:10" ht="15.75" x14ac:dyDescent="0.2">
      <c r="A92" s="80">
        <v>86</v>
      </c>
      <c r="B92" s="97" t="s">
        <v>496</v>
      </c>
      <c r="C92" s="99" t="s">
        <v>416</v>
      </c>
      <c r="D92" s="80" t="s">
        <v>494</v>
      </c>
      <c r="E92" s="82" t="s">
        <v>495</v>
      </c>
      <c r="F92" s="80" t="s">
        <v>36</v>
      </c>
      <c r="G92" s="128">
        <v>7000</v>
      </c>
      <c r="H92" s="95">
        <v>330.18</v>
      </c>
      <c r="I92" s="91">
        <f t="shared" si="2"/>
        <v>2311260</v>
      </c>
      <c r="J92" s="92">
        <f t="shared" si="3"/>
        <v>2773512</v>
      </c>
    </row>
    <row r="93" spans="1:10" ht="15.75" x14ac:dyDescent="0.2">
      <c r="A93" s="80">
        <v>87</v>
      </c>
      <c r="B93" s="97" t="s">
        <v>496</v>
      </c>
      <c r="C93" s="99" t="s">
        <v>416</v>
      </c>
      <c r="D93" s="80" t="s">
        <v>494</v>
      </c>
      <c r="E93" s="82" t="s">
        <v>498</v>
      </c>
      <c r="F93" s="82" t="s">
        <v>36</v>
      </c>
      <c r="G93" s="130">
        <v>2000</v>
      </c>
      <c r="H93" s="95">
        <v>283.36</v>
      </c>
      <c r="I93" s="91">
        <f t="shared" si="2"/>
        <v>566720</v>
      </c>
      <c r="J93" s="92">
        <f t="shared" si="3"/>
        <v>680064</v>
      </c>
    </row>
    <row r="94" spans="1:10" ht="15.75" x14ac:dyDescent="0.2">
      <c r="A94" s="80">
        <v>88</v>
      </c>
      <c r="B94" s="97" t="s">
        <v>496</v>
      </c>
      <c r="C94" s="99" t="s">
        <v>416</v>
      </c>
      <c r="D94" s="80" t="s">
        <v>494</v>
      </c>
      <c r="E94" s="82" t="s">
        <v>499</v>
      </c>
      <c r="F94" s="80" t="s">
        <v>36</v>
      </c>
      <c r="G94" s="128">
        <v>16000</v>
      </c>
      <c r="H94" s="95">
        <v>240.71</v>
      </c>
      <c r="I94" s="91">
        <f t="shared" si="2"/>
        <v>3851360</v>
      </c>
      <c r="J94" s="92">
        <f t="shared" si="3"/>
        <v>4621632</v>
      </c>
    </row>
    <row r="95" spans="1:10" ht="15.75" x14ac:dyDescent="0.2">
      <c r="A95" s="80">
        <v>89</v>
      </c>
      <c r="B95" s="97" t="s">
        <v>496</v>
      </c>
      <c r="C95" s="99" t="s">
        <v>416</v>
      </c>
      <c r="D95" s="80" t="s">
        <v>497</v>
      </c>
      <c r="E95" s="82" t="s">
        <v>500</v>
      </c>
      <c r="F95" s="80" t="s">
        <v>36</v>
      </c>
      <c r="G95" s="128">
        <v>1000</v>
      </c>
      <c r="H95" s="95">
        <v>240.71</v>
      </c>
      <c r="I95" s="91">
        <f t="shared" si="2"/>
        <v>240710</v>
      </c>
      <c r="J95" s="92">
        <f t="shared" si="3"/>
        <v>288852</v>
      </c>
    </row>
    <row r="96" spans="1:10" ht="15.75" x14ac:dyDescent="0.2">
      <c r="A96" s="80">
        <v>90</v>
      </c>
      <c r="B96" s="97" t="s">
        <v>502</v>
      </c>
      <c r="C96" s="99" t="s">
        <v>416</v>
      </c>
      <c r="D96" s="80" t="s">
        <v>497</v>
      </c>
      <c r="E96" s="82" t="s">
        <v>501</v>
      </c>
      <c r="F96" s="82" t="s">
        <v>36</v>
      </c>
      <c r="G96" s="130">
        <v>3000</v>
      </c>
      <c r="H96" s="95">
        <v>383.72</v>
      </c>
      <c r="I96" s="91">
        <f t="shared" si="2"/>
        <v>1151160</v>
      </c>
      <c r="J96" s="92">
        <f t="shared" si="3"/>
        <v>1381392</v>
      </c>
    </row>
    <row r="97" spans="1:10" ht="15.75" x14ac:dyDescent="0.2">
      <c r="A97" s="80">
        <v>91</v>
      </c>
      <c r="B97" s="97" t="s">
        <v>520</v>
      </c>
      <c r="C97" s="99" t="s">
        <v>416</v>
      </c>
      <c r="D97" s="80" t="s">
        <v>483</v>
      </c>
      <c r="E97" s="82" t="s">
        <v>521</v>
      </c>
      <c r="F97" s="82" t="s">
        <v>36</v>
      </c>
      <c r="G97" s="130">
        <v>800</v>
      </c>
      <c r="H97" s="95">
        <v>143.30000000000001</v>
      </c>
      <c r="I97" s="91">
        <f t="shared" si="2"/>
        <v>114640.00000000001</v>
      </c>
      <c r="J97" s="92">
        <f t="shared" si="3"/>
        <v>137568</v>
      </c>
    </row>
    <row r="98" spans="1:10" customFormat="1" ht="15.75" x14ac:dyDescent="0.25">
      <c r="A98" s="105"/>
      <c r="B98" s="109" t="s">
        <v>363</v>
      </c>
      <c r="C98" s="106"/>
      <c r="D98" s="107"/>
      <c r="E98" s="107"/>
      <c r="F98" s="107"/>
      <c r="G98" s="107"/>
      <c r="H98" s="108"/>
      <c r="I98" s="132">
        <f>SUM(I7:I97)</f>
        <v>100571293</v>
      </c>
      <c r="J98" s="133">
        <f t="shared" si="3"/>
        <v>120685551.59999999</v>
      </c>
    </row>
    <row r="99" spans="1:10" customFormat="1" ht="15.75" x14ac:dyDescent="0.25">
      <c r="A99" s="111"/>
      <c r="B99" s="112"/>
      <c r="C99" s="113"/>
      <c r="D99" s="114"/>
      <c r="E99" s="114"/>
      <c r="F99" s="114"/>
      <c r="G99" s="114"/>
      <c r="H99" s="115"/>
      <c r="I99" s="116"/>
      <c r="J99" s="117"/>
    </row>
    <row r="100" spans="1:10" customFormat="1" ht="13.5" customHeight="1" x14ac:dyDescent="0.25">
      <c r="A100" s="126" t="s">
        <v>515</v>
      </c>
      <c r="B100" s="126"/>
      <c r="C100" s="126"/>
      <c r="D100" s="126"/>
      <c r="E100" s="126"/>
      <c r="F100" s="126"/>
    </row>
    <row r="101" spans="1:10" customFormat="1" ht="15.75" x14ac:dyDescent="0.25">
      <c r="A101" s="111"/>
      <c r="B101" s="112"/>
      <c r="C101" s="113"/>
      <c r="D101" s="114"/>
      <c r="E101" s="114"/>
      <c r="F101" s="114"/>
      <c r="G101" s="114"/>
      <c r="H101" s="115"/>
      <c r="I101" s="116"/>
      <c r="J101" s="117"/>
    </row>
    <row r="102" spans="1:10" customFormat="1" ht="15.75" x14ac:dyDescent="0.25">
      <c r="A102" s="111"/>
      <c r="B102" s="112"/>
      <c r="C102" s="113"/>
      <c r="D102" s="114"/>
      <c r="E102" s="114"/>
      <c r="F102" s="114"/>
      <c r="G102" s="114"/>
      <c r="H102" s="115"/>
      <c r="I102" s="116"/>
      <c r="J102" s="117"/>
    </row>
    <row r="103" spans="1:10" customFormat="1" ht="18.75" x14ac:dyDescent="0.3">
      <c r="B103" s="110" t="s">
        <v>511</v>
      </c>
      <c r="C103" s="110"/>
      <c r="D103" s="110"/>
      <c r="E103" s="110"/>
      <c r="F103" s="110"/>
      <c r="G103" s="110"/>
      <c r="H103" s="110" t="s">
        <v>513</v>
      </c>
      <c r="I103" s="110" t="s">
        <v>512</v>
      </c>
      <c r="J103" s="110"/>
    </row>
    <row r="104" spans="1:10" x14ac:dyDescent="0.2">
      <c r="B104" s="83"/>
      <c r="C104" s="77"/>
      <c r="E104" s="78"/>
      <c r="I104" s="38"/>
      <c r="J104" s="86"/>
    </row>
    <row r="105" spans="1:10" x14ac:dyDescent="0.2">
      <c r="B105" s="83"/>
      <c r="C105" s="77"/>
      <c r="E105" s="78"/>
      <c r="I105" s="38"/>
      <c r="J105" s="86"/>
    </row>
    <row r="106" spans="1:10" x14ac:dyDescent="0.2">
      <c r="B106" s="83"/>
      <c r="C106" s="77"/>
      <c r="E106" s="78"/>
      <c r="I106" s="38"/>
      <c r="J106" s="86"/>
    </row>
    <row r="107" spans="1:10" x14ac:dyDescent="0.2">
      <c r="B107" s="83"/>
      <c r="C107" s="77"/>
      <c r="E107" s="78"/>
      <c r="I107" s="38"/>
      <c r="J107" s="86"/>
    </row>
    <row r="108" spans="1:10" x14ac:dyDescent="0.2">
      <c r="B108" s="83"/>
      <c r="C108" s="77"/>
      <c r="E108" s="78"/>
      <c r="I108" s="38"/>
      <c r="J108" s="86"/>
    </row>
    <row r="109" spans="1:10" x14ac:dyDescent="0.2">
      <c r="B109" s="83" t="s">
        <v>514</v>
      </c>
      <c r="C109" s="77"/>
      <c r="E109" s="78"/>
      <c r="I109" s="38"/>
      <c r="J109" s="86"/>
    </row>
    <row r="110" spans="1:10" x14ac:dyDescent="0.2">
      <c r="B110" s="83"/>
      <c r="C110" s="77"/>
      <c r="E110" s="78"/>
      <c r="I110" s="38"/>
      <c r="J110" s="86"/>
    </row>
    <row r="111" spans="1:10" x14ac:dyDescent="0.2">
      <c r="B111" s="83"/>
      <c r="C111" s="77"/>
      <c r="E111" s="78"/>
      <c r="I111" s="38"/>
      <c r="J111" s="86"/>
    </row>
    <row r="112" spans="1:10" x14ac:dyDescent="0.2">
      <c r="B112" s="83"/>
      <c r="C112" s="77"/>
      <c r="E112" s="78"/>
      <c r="I112" s="38"/>
      <c r="J112" s="86"/>
    </row>
    <row r="113" spans="2:10" x14ac:dyDescent="0.2">
      <c r="B113" s="83"/>
      <c r="C113" s="77"/>
      <c r="E113" s="78"/>
      <c r="I113" s="38"/>
      <c r="J113" s="86"/>
    </row>
    <row r="114" spans="2:10" x14ac:dyDescent="0.2">
      <c r="B114" s="83"/>
      <c r="C114" s="77"/>
      <c r="E114" s="78"/>
      <c r="I114" s="38"/>
      <c r="J114" s="86"/>
    </row>
    <row r="115" spans="2:10" x14ac:dyDescent="0.2">
      <c r="B115" s="83"/>
      <c r="C115" s="77"/>
      <c r="E115" s="78"/>
      <c r="I115" s="38"/>
      <c r="J115" s="86"/>
    </row>
    <row r="116" spans="2:10" x14ac:dyDescent="0.2">
      <c r="B116" s="83"/>
      <c r="C116" s="77"/>
      <c r="E116" s="78"/>
      <c r="I116" s="38"/>
      <c r="J116" s="86"/>
    </row>
    <row r="117" spans="2:10" x14ac:dyDescent="0.2">
      <c r="B117" s="83"/>
      <c r="C117" s="77"/>
      <c r="E117" s="78"/>
      <c r="I117" s="38"/>
      <c r="J117" s="86"/>
    </row>
    <row r="118" spans="2:10" x14ac:dyDescent="0.2">
      <c r="B118" s="83"/>
      <c r="C118" s="77"/>
      <c r="E118" s="78"/>
      <c r="I118" s="38"/>
      <c r="J118" s="86"/>
    </row>
    <row r="119" spans="2:10" x14ac:dyDescent="0.2">
      <c r="B119" s="83"/>
      <c r="C119" s="77"/>
      <c r="E119" s="78"/>
      <c r="I119" s="38"/>
      <c r="J119" s="86"/>
    </row>
    <row r="120" spans="2:10" x14ac:dyDescent="0.2">
      <c r="B120" s="83"/>
      <c r="C120" s="77"/>
      <c r="E120" s="78"/>
      <c r="I120" s="38"/>
      <c r="J120" s="86"/>
    </row>
    <row r="121" spans="2:10" x14ac:dyDescent="0.2">
      <c r="B121" s="83"/>
      <c r="C121" s="77"/>
      <c r="E121" s="78"/>
      <c r="I121" s="38"/>
      <c r="J121" s="86"/>
    </row>
    <row r="122" spans="2:10" x14ac:dyDescent="0.2">
      <c r="B122" s="83"/>
      <c r="C122" s="77"/>
      <c r="E122" s="78"/>
      <c r="I122" s="38"/>
      <c r="J122" s="86"/>
    </row>
    <row r="123" spans="2:10" x14ac:dyDescent="0.2">
      <c r="B123" s="83"/>
      <c r="C123" s="77"/>
      <c r="E123" s="78"/>
      <c r="I123" s="38"/>
      <c r="J123" s="86"/>
    </row>
    <row r="124" spans="2:10" x14ac:dyDescent="0.2">
      <c r="B124" s="83"/>
      <c r="C124" s="77"/>
      <c r="E124" s="78"/>
      <c r="I124" s="38"/>
      <c r="J124" s="86"/>
    </row>
    <row r="125" spans="2:10" x14ac:dyDescent="0.2">
      <c r="B125" s="83"/>
      <c r="C125" s="77"/>
      <c r="E125" s="78"/>
      <c r="I125" s="38"/>
      <c r="J125" s="86"/>
    </row>
    <row r="126" spans="2:10" x14ac:dyDescent="0.2">
      <c r="B126" s="83"/>
      <c r="C126" s="77"/>
      <c r="E126" s="78"/>
      <c r="I126" s="38"/>
      <c r="J126" s="86"/>
    </row>
    <row r="127" spans="2:10" x14ac:dyDescent="0.2">
      <c r="B127" s="83"/>
      <c r="C127" s="77"/>
      <c r="E127" s="78"/>
      <c r="I127" s="38"/>
      <c r="J127" s="86"/>
    </row>
    <row r="128" spans="2:10" x14ac:dyDescent="0.2">
      <c r="B128" s="83"/>
      <c r="C128" s="77"/>
      <c r="E128" s="78"/>
      <c r="I128" s="38"/>
      <c r="J128" s="86"/>
    </row>
    <row r="129" spans="2:10" x14ac:dyDescent="0.2">
      <c r="B129" s="83"/>
      <c r="C129" s="77"/>
      <c r="E129" s="78"/>
      <c r="I129" s="38"/>
      <c r="J129" s="86"/>
    </row>
    <row r="130" spans="2:10" x14ac:dyDescent="0.2">
      <c r="B130" s="83"/>
      <c r="C130" s="77"/>
      <c r="E130" s="78"/>
      <c r="I130" s="38"/>
      <c r="J130" s="86"/>
    </row>
    <row r="131" spans="2:10" x14ac:dyDescent="0.2">
      <c r="B131" s="83"/>
      <c r="C131" s="77"/>
      <c r="E131" s="78"/>
      <c r="I131" s="38"/>
      <c r="J131" s="86"/>
    </row>
    <row r="132" spans="2:10" x14ac:dyDescent="0.2">
      <c r="B132" s="83"/>
      <c r="C132" s="77"/>
      <c r="E132" s="78"/>
      <c r="I132" s="38"/>
      <c r="J132" s="86"/>
    </row>
    <row r="133" spans="2:10" x14ac:dyDescent="0.2">
      <c r="B133" s="83"/>
      <c r="C133" s="77"/>
      <c r="E133" s="78"/>
      <c r="I133" s="38"/>
      <c r="J133" s="86"/>
    </row>
    <row r="134" spans="2:10" x14ac:dyDescent="0.2">
      <c r="B134" s="83"/>
      <c r="C134" s="77"/>
      <c r="E134" s="78"/>
      <c r="I134" s="38"/>
      <c r="J134" s="86"/>
    </row>
    <row r="135" spans="2:10" x14ac:dyDescent="0.2">
      <c r="B135" s="83"/>
      <c r="C135" s="77"/>
      <c r="E135" s="78"/>
      <c r="I135" s="38"/>
      <c r="J135" s="86"/>
    </row>
    <row r="136" spans="2:10" x14ac:dyDescent="0.2">
      <c r="B136" s="83"/>
      <c r="C136" s="77"/>
      <c r="E136" s="78"/>
      <c r="I136" s="38"/>
      <c r="J136" s="86"/>
    </row>
    <row r="137" spans="2:10" x14ac:dyDescent="0.2">
      <c r="B137" s="83"/>
      <c r="C137" s="77"/>
      <c r="E137" s="78"/>
      <c r="I137" s="38"/>
      <c r="J137" s="86"/>
    </row>
    <row r="138" spans="2:10" x14ac:dyDescent="0.2">
      <c r="B138" s="83"/>
      <c r="C138" s="77"/>
      <c r="E138" s="78"/>
      <c r="I138" s="38"/>
      <c r="J138" s="86"/>
    </row>
    <row r="139" spans="2:10" x14ac:dyDescent="0.2">
      <c r="B139" s="83"/>
      <c r="C139" s="77"/>
      <c r="E139" s="78"/>
      <c r="I139" s="38"/>
      <c r="J139" s="86"/>
    </row>
    <row r="140" spans="2:10" x14ac:dyDescent="0.2">
      <c r="B140" s="83"/>
      <c r="C140" s="77"/>
      <c r="E140" s="78"/>
      <c r="I140" s="38"/>
      <c r="J140" s="86"/>
    </row>
    <row r="141" spans="2:10" x14ac:dyDescent="0.2">
      <c r="B141" s="83"/>
      <c r="C141" s="77"/>
      <c r="E141" s="78"/>
      <c r="I141" s="38"/>
      <c r="J141" s="86"/>
    </row>
    <row r="142" spans="2:10" x14ac:dyDescent="0.2">
      <c r="B142" s="83"/>
      <c r="C142" s="77"/>
      <c r="E142" s="78"/>
      <c r="I142" s="38"/>
      <c r="J142" s="86"/>
    </row>
    <row r="143" spans="2:10" x14ac:dyDescent="0.2">
      <c r="B143" s="83"/>
      <c r="C143" s="77"/>
      <c r="E143" s="78"/>
      <c r="I143" s="38"/>
      <c r="J143" s="86"/>
    </row>
    <row r="144" spans="2:10" x14ac:dyDescent="0.2">
      <c r="B144" s="83"/>
      <c r="C144" s="77"/>
      <c r="E144" s="78"/>
      <c r="I144" s="38"/>
      <c r="J144" s="86"/>
    </row>
    <row r="145" spans="2:10" x14ac:dyDescent="0.2">
      <c r="B145" s="83"/>
      <c r="C145" s="77"/>
      <c r="E145" s="78"/>
      <c r="I145" s="38"/>
      <c r="J145" s="86"/>
    </row>
    <row r="146" spans="2:10" x14ac:dyDescent="0.2">
      <c r="B146" s="83"/>
      <c r="C146" s="77"/>
      <c r="E146" s="78"/>
      <c r="I146" s="38"/>
      <c r="J146" s="86"/>
    </row>
    <row r="147" spans="2:10" x14ac:dyDescent="0.2">
      <c r="B147" s="83"/>
      <c r="C147" s="77"/>
      <c r="E147" s="78"/>
      <c r="I147" s="38"/>
      <c r="J147" s="86"/>
    </row>
    <row r="148" spans="2:10" x14ac:dyDescent="0.2">
      <c r="B148" s="83"/>
      <c r="C148" s="77"/>
      <c r="E148" s="78"/>
      <c r="I148" s="38"/>
      <c r="J148" s="86"/>
    </row>
    <row r="149" spans="2:10" x14ac:dyDescent="0.2">
      <c r="B149" s="83"/>
      <c r="C149" s="77"/>
      <c r="E149" s="78"/>
      <c r="I149" s="38"/>
      <c r="J149" s="86"/>
    </row>
    <row r="150" spans="2:10" x14ac:dyDescent="0.2">
      <c r="B150" s="83"/>
      <c r="C150" s="77"/>
      <c r="E150" s="78"/>
      <c r="I150" s="38"/>
      <c r="J150" s="86"/>
    </row>
    <row r="151" spans="2:10" x14ac:dyDescent="0.2">
      <c r="B151" s="83"/>
      <c r="C151" s="77"/>
      <c r="E151" s="78"/>
      <c r="I151" s="38"/>
      <c r="J151" s="86"/>
    </row>
    <row r="152" spans="2:10" x14ac:dyDescent="0.2">
      <c r="B152" s="83"/>
      <c r="C152" s="77"/>
      <c r="E152" s="78"/>
      <c r="I152" s="38"/>
      <c r="J152" s="86"/>
    </row>
    <row r="153" spans="2:10" x14ac:dyDescent="0.2">
      <c r="B153" s="83"/>
      <c r="C153" s="77"/>
      <c r="E153" s="78"/>
      <c r="I153" s="38"/>
      <c r="J153" s="86"/>
    </row>
    <row r="154" spans="2:10" x14ac:dyDescent="0.2">
      <c r="B154" s="83"/>
      <c r="C154" s="77"/>
      <c r="E154" s="78"/>
      <c r="I154" s="38"/>
      <c r="J154" s="86"/>
    </row>
    <row r="155" spans="2:10" x14ac:dyDescent="0.2">
      <c r="B155" s="83"/>
      <c r="C155" s="77"/>
      <c r="E155" s="78"/>
      <c r="I155" s="38"/>
      <c r="J155" s="86"/>
    </row>
    <row r="156" spans="2:10" x14ac:dyDescent="0.2">
      <c r="B156" s="83"/>
      <c r="C156" s="77"/>
      <c r="E156" s="78"/>
      <c r="I156" s="38"/>
      <c r="J156" s="86"/>
    </row>
    <row r="157" spans="2:10" x14ac:dyDescent="0.2">
      <c r="B157" s="83"/>
      <c r="C157" s="77"/>
      <c r="E157" s="78"/>
      <c r="G157" s="127"/>
      <c r="I157" s="38"/>
      <c r="J157" s="86"/>
    </row>
    <row r="158" spans="2:10" x14ac:dyDescent="0.2">
      <c r="B158" s="83"/>
      <c r="C158" s="77"/>
      <c r="E158" s="78"/>
      <c r="I158" s="38"/>
      <c r="J158" s="86"/>
    </row>
    <row r="159" spans="2:10" x14ac:dyDescent="0.2">
      <c r="B159" s="83"/>
      <c r="C159" s="77"/>
      <c r="E159" s="78"/>
      <c r="I159" s="38"/>
      <c r="J159" s="86"/>
    </row>
    <row r="160" spans="2:10" x14ac:dyDescent="0.2">
      <c r="B160" s="83"/>
      <c r="C160" s="77"/>
      <c r="E160" s="78"/>
      <c r="I160" s="38"/>
      <c r="J160" s="86"/>
    </row>
    <row r="161" spans="2:10" x14ac:dyDescent="0.2">
      <c r="B161" s="83"/>
      <c r="C161" s="77"/>
      <c r="E161" s="78"/>
      <c r="I161" s="38"/>
      <c r="J161" s="86"/>
    </row>
    <row r="162" spans="2:10" x14ac:dyDescent="0.2">
      <c r="B162" s="83"/>
      <c r="C162" s="77"/>
      <c r="E162" s="78"/>
      <c r="I162" s="38"/>
      <c r="J162" s="86"/>
    </row>
    <row r="163" spans="2:10" x14ac:dyDescent="0.2">
      <c r="B163" s="83"/>
      <c r="C163" s="77"/>
      <c r="E163" s="78"/>
      <c r="I163" s="38"/>
      <c r="J163" s="86"/>
    </row>
    <row r="164" spans="2:10" x14ac:dyDescent="0.2">
      <c r="B164" s="83"/>
      <c r="C164" s="77"/>
      <c r="E164" s="78"/>
      <c r="I164" s="38"/>
      <c r="J164" s="86"/>
    </row>
    <row r="165" spans="2:10" x14ac:dyDescent="0.2">
      <c r="B165" s="83"/>
      <c r="C165" s="77"/>
      <c r="E165" s="78"/>
      <c r="I165" s="38"/>
      <c r="J165" s="86"/>
    </row>
    <row r="166" spans="2:10" x14ac:dyDescent="0.2">
      <c r="B166" s="83"/>
      <c r="C166" s="77"/>
      <c r="E166" s="78"/>
      <c r="I166" s="38"/>
      <c r="J166" s="86"/>
    </row>
    <row r="167" spans="2:10" x14ac:dyDescent="0.2">
      <c r="B167" s="83"/>
      <c r="C167" s="77"/>
      <c r="E167" s="78"/>
      <c r="I167" s="38"/>
      <c r="J167" s="86"/>
    </row>
    <row r="168" spans="2:10" x14ac:dyDescent="0.2">
      <c r="B168" s="83"/>
      <c r="C168" s="77"/>
      <c r="E168" s="78"/>
      <c r="I168" s="38"/>
      <c r="J168" s="86"/>
    </row>
    <row r="169" spans="2:10" x14ac:dyDescent="0.2">
      <c r="B169" s="83"/>
      <c r="C169" s="77"/>
      <c r="E169" s="78"/>
      <c r="I169" s="38"/>
      <c r="J169" s="86"/>
    </row>
    <row r="170" spans="2:10" x14ac:dyDescent="0.2">
      <c r="B170" s="83"/>
      <c r="C170" s="77"/>
      <c r="E170" s="78"/>
      <c r="I170" s="38"/>
      <c r="J170" s="86"/>
    </row>
    <row r="171" spans="2:10" x14ac:dyDescent="0.2">
      <c r="B171" s="83"/>
      <c r="C171" s="77"/>
      <c r="E171" s="78"/>
      <c r="I171" s="38"/>
      <c r="J171" s="86"/>
    </row>
    <row r="172" spans="2:10" x14ac:dyDescent="0.2">
      <c r="B172" s="83"/>
      <c r="C172" s="77"/>
      <c r="E172" s="78"/>
      <c r="I172" s="38"/>
      <c r="J172" s="86"/>
    </row>
    <row r="173" spans="2:10" x14ac:dyDescent="0.2">
      <c r="B173" s="83"/>
      <c r="C173" s="77"/>
      <c r="E173" s="78"/>
      <c r="I173" s="38"/>
      <c r="J173" s="86"/>
    </row>
    <row r="174" spans="2:10" x14ac:dyDescent="0.2">
      <c r="B174" s="83"/>
      <c r="C174" s="77"/>
      <c r="E174" s="78"/>
      <c r="I174" s="38"/>
      <c r="J174" s="86"/>
    </row>
    <row r="175" spans="2:10" x14ac:dyDescent="0.2">
      <c r="B175" s="83"/>
      <c r="C175" s="77"/>
      <c r="E175" s="78"/>
      <c r="I175" s="38"/>
      <c r="J175" s="86"/>
    </row>
    <row r="176" spans="2:10" x14ac:dyDescent="0.2">
      <c r="B176" s="83"/>
      <c r="C176" s="77"/>
      <c r="E176" s="78"/>
      <c r="I176" s="38"/>
      <c r="J176" s="86"/>
    </row>
    <row r="177" spans="2:10" x14ac:dyDescent="0.2">
      <c r="B177" s="83"/>
      <c r="C177" s="77"/>
      <c r="E177" s="78"/>
      <c r="I177" s="38"/>
      <c r="J177" s="86"/>
    </row>
    <row r="178" spans="2:10" x14ac:dyDescent="0.2">
      <c r="B178" s="83"/>
      <c r="C178" s="77"/>
      <c r="E178" s="78"/>
      <c r="I178" s="38"/>
      <c r="J178" s="86"/>
    </row>
    <row r="179" spans="2:10" x14ac:dyDescent="0.2">
      <c r="B179" s="83"/>
      <c r="C179" s="77"/>
      <c r="E179" s="78"/>
      <c r="I179" s="38"/>
      <c r="J179" s="86"/>
    </row>
    <row r="180" spans="2:10" x14ac:dyDescent="0.2">
      <c r="B180" s="83"/>
      <c r="C180" s="77"/>
      <c r="E180" s="78"/>
      <c r="I180" s="38"/>
      <c r="J180" s="86"/>
    </row>
    <row r="181" spans="2:10" x14ac:dyDescent="0.2">
      <c r="B181" s="83"/>
      <c r="C181" s="77"/>
      <c r="E181" s="78"/>
      <c r="I181" s="38"/>
      <c r="J181" s="86"/>
    </row>
    <row r="182" spans="2:10" x14ac:dyDescent="0.2">
      <c r="B182" s="83"/>
      <c r="C182" s="77"/>
      <c r="E182" s="78"/>
      <c r="I182" s="38"/>
      <c r="J182" s="86"/>
    </row>
    <row r="183" spans="2:10" x14ac:dyDescent="0.2">
      <c r="B183" s="83"/>
      <c r="C183" s="77"/>
      <c r="E183" s="78"/>
      <c r="I183" s="38"/>
      <c r="J183" s="86"/>
    </row>
    <row r="184" spans="2:10" x14ac:dyDescent="0.2">
      <c r="B184" s="83"/>
      <c r="C184" s="77"/>
      <c r="E184" s="78"/>
      <c r="I184" s="38"/>
      <c r="J184" s="86"/>
    </row>
    <row r="185" spans="2:10" x14ac:dyDescent="0.2">
      <c r="B185" s="83"/>
      <c r="C185" s="77"/>
      <c r="E185" s="78"/>
      <c r="I185" s="38"/>
      <c r="J185" s="86"/>
    </row>
    <row r="186" spans="2:10" x14ac:dyDescent="0.2">
      <c r="B186" s="83"/>
      <c r="C186" s="77"/>
      <c r="E186" s="78"/>
      <c r="I186" s="38"/>
      <c r="J186" s="86"/>
    </row>
    <row r="187" spans="2:10" x14ac:dyDescent="0.2">
      <c r="B187" s="83"/>
      <c r="C187" s="77"/>
      <c r="E187" s="78"/>
      <c r="I187" s="38"/>
      <c r="J187" s="86"/>
    </row>
    <row r="188" spans="2:10" x14ac:dyDescent="0.2">
      <c r="B188" s="83"/>
      <c r="C188" s="77"/>
      <c r="E188" s="78"/>
      <c r="I188" s="38"/>
      <c r="J188" s="86"/>
    </row>
    <row r="189" spans="2:10" x14ac:dyDescent="0.2">
      <c r="B189" s="83"/>
      <c r="C189" s="77"/>
      <c r="E189" s="78"/>
      <c r="I189" s="38"/>
      <c r="J189" s="86"/>
    </row>
    <row r="190" spans="2:10" x14ac:dyDescent="0.2">
      <c r="B190" s="83"/>
      <c r="C190" s="77"/>
      <c r="E190" s="78"/>
      <c r="I190" s="38"/>
      <c r="J190" s="86"/>
    </row>
    <row r="191" spans="2:10" x14ac:dyDescent="0.2">
      <c r="B191" s="83"/>
      <c r="C191" s="77"/>
      <c r="E191" s="78"/>
      <c r="I191" s="38"/>
      <c r="J191" s="86"/>
    </row>
    <row r="192" spans="2:10" x14ac:dyDescent="0.2">
      <c r="B192" s="83"/>
      <c r="C192" s="77"/>
      <c r="E192" s="78"/>
      <c r="I192" s="38"/>
      <c r="J192" s="86"/>
    </row>
    <row r="193" spans="2:10" x14ac:dyDescent="0.2">
      <c r="B193" s="83"/>
      <c r="C193" s="77"/>
      <c r="E193" s="78"/>
      <c r="I193" s="38"/>
      <c r="J193" s="86"/>
    </row>
    <row r="194" spans="2:10" x14ac:dyDescent="0.2">
      <c r="B194" s="83"/>
      <c r="C194" s="77"/>
      <c r="E194" s="78"/>
      <c r="I194" s="38"/>
      <c r="J194" s="86"/>
    </row>
    <row r="195" spans="2:10" x14ac:dyDescent="0.2">
      <c r="B195" s="83"/>
      <c r="C195" s="77"/>
      <c r="E195" s="78"/>
      <c r="I195" s="38"/>
      <c r="J195" s="86"/>
    </row>
    <row r="196" spans="2:10" x14ac:dyDescent="0.2">
      <c r="B196" s="83"/>
      <c r="C196" s="77"/>
      <c r="E196" s="78"/>
      <c r="I196" s="38"/>
      <c r="J196" s="86"/>
    </row>
    <row r="197" spans="2:10" x14ac:dyDescent="0.2">
      <c r="B197" s="83"/>
      <c r="C197" s="77"/>
      <c r="E197" s="78"/>
      <c r="I197" s="38"/>
      <c r="J197" s="86"/>
    </row>
    <row r="198" spans="2:10" x14ac:dyDescent="0.2">
      <c r="B198" s="83"/>
      <c r="C198" s="77"/>
      <c r="E198" s="78"/>
      <c r="I198" s="38"/>
      <c r="J198" s="86"/>
    </row>
    <row r="199" spans="2:10" x14ac:dyDescent="0.2">
      <c r="B199" s="83"/>
      <c r="C199" s="77"/>
      <c r="E199" s="78"/>
      <c r="I199" s="38"/>
      <c r="J199" s="86"/>
    </row>
    <row r="200" spans="2:10" x14ac:dyDescent="0.2">
      <c r="B200" s="83"/>
      <c r="C200" s="77"/>
      <c r="E200" s="78"/>
      <c r="I200" s="38"/>
      <c r="J200" s="86"/>
    </row>
    <row r="201" spans="2:10" x14ac:dyDescent="0.2">
      <c r="B201" s="83"/>
      <c r="C201" s="77"/>
      <c r="E201" s="78"/>
      <c r="I201" s="38"/>
      <c r="J201" s="86"/>
    </row>
    <row r="202" spans="2:10" x14ac:dyDescent="0.2">
      <c r="B202" s="83"/>
      <c r="C202" s="77"/>
      <c r="E202" s="78"/>
      <c r="I202" s="38"/>
      <c r="J202" s="86"/>
    </row>
    <row r="203" spans="2:10" x14ac:dyDescent="0.2">
      <c r="B203" s="83"/>
      <c r="C203" s="77"/>
      <c r="E203" s="78"/>
      <c r="I203" s="38"/>
      <c r="J203" s="86"/>
    </row>
    <row r="204" spans="2:10" x14ac:dyDescent="0.2">
      <c r="B204" s="83"/>
      <c r="C204" s="77"/>
      <c r="E204" s="78"/>
      <c r="I204" s="38"/>
      <c r="J204" s="86"/>
    </row>
    <row r="205" spans="2:10" x14ac:dyDescent="0.2">
      <c r="B205" s="83"/>
      <c r="C205" s="77"/>
      <c r="E205" s="78"/>
      <c r="I205" s="38"/>
      <c r="J205" s="86"/>
    </row>
    <row r="206" spans="2:10" x14ac:dyDescent="0.2">
      <c r="B206" s="83"/>
      <c r="C206" s="77"/>
      <c r="E206" s="78"/>
      <c r="I206" s="38"/>
      <c r="J206" s="86"/>
    </row>
    <row r="207" spans="2:10" x14ac:dyDescent="0.2">
      <c r="B207" s="83"/>
      <c r="C207" s="77"/>
      <c r="E207" s="78"/>
      <c r="I207" s="38"/>
      <c r="J207" s="86"/>
    </row>
    <row r="208" spans="2:10" x14ac:dyDescent="0.2">
      <c r="B208" s="83"/>
      <c r="C208" s="77"/>
      <c r="E208" s="78"/>
      <c r="I208" s="38"/>
      <c r="J208" s="86"/>
    </row>
    <row r="209" spans="2:10" x14ac:dyDescent="0.2">
      <c r="B209" s="83"/>
      <c r="C209" s="77"/>
      <c r="E209" s="78"/>
      <c r="I209" s="38"/>
      <c r="J209" s="86"/>
    </row>
    <row r="210" spans="2:10" x14ac:dyDescent="0.2">
      <c r="B210" s="83"/>
      <c r="C210" s="77"/>
      <c r="E210" s="78"/>
      <c r="I210" s="38"/>
      <c r="J210" s="86"/>
    </row>
    <row r="211" spans="2:10" x14ac:dyDescent="0.2">
      <c r="B211" s="83"/>
      <c r="C211" s="77"/>
      <c r="E211" s="78"/>
      <c r="I211" s="38"/>
      <c r="J211" s="86"/>
    </row>
    <row r="212" spans="2:10" x14ac:dyDescent="0.2">
      <c r="B212" s="83"/>
      <c r="C212" s="77"/>
      <c r="E212" s="78"/>
      <c r="I212" s="38"/>
      <c r="J212" s="86"/>
    </row>
    <row r="213" spans="2:10" x14ac:dyDescent="0.2">
      <c r="B213" s="83"/>
      <c r="C213" s="77"/>
      <c r="E213" s="78"/>
      <c r="I213" s="38"/>
      <c r="J213" s="86"/>
    </row>
    <row r="214" spans="2:10" x14ac:dyDescent="0.2">
      <c r="B214" s="83"/>
      <c r="C214" s="77"/>
      <c r="E214" s="78"/>
      <c r="I214" s="38"/>
      <c r="J214" s="86"/>
    </row>
    <row r="215" spans="2:10" x14ac:dyDescent="0.2">
      <c r="B215" s="83"/>
      <c r="C215" s="77"/>
      <c r="E215" s="78"/>
      <c r="I215" s="38"/>
      <c r="J215" s="86"/>
    </row>
    <row r="216" spans="2:10" x14ac:dyDescent="0.2">
      <c r="B216" s="83"/>
      <c r="C216" s="77"/>
      <c r="E216" s="78"/>
      <c r="I216" s="38"/>
      <c r="J216" s="86"/>
    </row>
    <row r="217" spans="2:10" x14ac:dyDescent="0.2">
      <c r="B217" s="83"/>
      <c r="C217" s="77"/>
      <c r="E217" s="78"/>
      <c r="I217" s="38"/>
      <c r="J217" s="86"/>
    </row>
    <row r="218" spans="2:10" x14ac:dyDescent="0.2">
      <c r="B218" s="83"/>
      <c r="C218" s="77"/>
      <c r="E218" s="78"/>
      <c r="I218" s="38"/>
      <c r="J218" s="86"/>
    </row>
    <row r="219" spans="2:10" x14ac:dyDescent="0.2">
      <c r="B219" s="83"/>
      <c r="C219" s="77"/>
      <c r="E219" s="78"/>
      <c r="I219" s="38"/>
      <c r="J219" s="86"/>
    </row>
    <row r="220" spans="2:10" x14ac:dyDescent="0.2">
      <c r="B220" s="83"/>
      <c r="C220" s="77"/>
      <c r="E220" s="78"/>
      <c r="I220" s="38"/>
      <c r="J220" s="86"/>
    </row>
    <row r="221" spans="2:10" x14ac:dyDescent="0.2">
      <c r="B221" s="83"/>
      <c r="C221" s="77"/>
      <c r="E221" s="78"/>
      <c r="I221" s="38"/>
      <c r="J221" s="86"/>
    </row>
    <row r="222" spans="2:10" x14ac:dyDescent="0.2">
      <c r="B222" s="83"/>
      <c r="C222" s="77"/>
      <c r="E222" s="78"/>
      <c r="I222" s="38"/>
      <c r="J222" s="86"/>
    </row>
    <row r="223" spans="2:10" x14ac:dyDescent="0.2">
      <c r="B223" s="83"/>
      <c r="C223" s="77"/>
      <c r="E223" s="78"/>
      <c r="I223" s="38"/>
      <c r="J223" s="86"/>
    </row>
    <row r="224" spans="2:10" x14ac:dyDescent="0.2">
      <c r="B224" s="83"/>
      <c r="C224" s="77"/>
      <c r="E224" s="78"/>
      <c r="I224" s="38"/>
      <c r="J224" s="86"/>
    </row>
    <row r="225" spans="2:10" x14ac:dyDescent="0.2">
      <c r="B225" s="83"/>
      <c r="C225" s="77"/>
      <c r="E225" s="78"/>
      <c r="I225" s="38"/>
      <c r="J225" s="86"/>
    </row>
    <row r="226" spans="2:10" x14ac:dyDescent="0.2">
      <c r="B226" s="83"/>
      <c r="C226" s="77"/>
      <c r="E226" s="78"/>
      <c r="I226" s="38"/>
      <c r="J226" s="86"/>
    </row>
    <row r="227" spans="2:10" x14ac:dyDescent="0.2">
      <c r="B227" s="83"/>
      <c r="C227" s="77"/>
      <c r="E227" s="78"/>
      <c r="I227" s="38"/>
      <c r="J227" s="86"/>
    </row>
    <row r="228" spans="2:10" x14ac:dyDescent="0.2">
      <c r="B228" s="83"/>
      <c r="C228" s="77"/>
      <c r="E228" s="78"/>
      <c r="I228" s="38"/>
      <c r="J228" s="86"/>
    </row>
    <row r="229" spans="2:10" x14ac:dyDescent="0.2">
      <c r="B229" s="83"/>
      <c r="C229" s="77"/>
      <c r="E229" s="78"/>
      <c r="I229" s="38"/>
      <c r="J229" s="86"/>
    </row>
    <row r="230" spans="2:10" x14ac:dyDescent="0.2">
      <c r="B230" s="83"/>
      <c r="C230" s="77"/>
      <c r="E230" s="78"/>
      <c r="I230" s="38"/>
      <c r="J230" s="86"/>
    </row>
    <row r="231" spans="2:10" x14ac:dyDescent="0.2">
      <c r="B231" s="83"/>
      <c r="C231" s="77"/>
      <c r="E231" s="78"/>
      <c r="I231" s="38"/>
      <c r="J231" s="86"/>
    </row>
    <row r="232" spans="2:10" x14ac:dyDescent="0.2">
      <c r="B232" s="83"/>
      <c r="C232" s="77"/>
      <c r="E232" s="78"/>
      <c r="I232" s="38"/>
      <c r="J232" s="86"/>
    </row>
    <row r="233" spans="2:10" x14ac:dyDescent="0.2">
      <c r="B233" s="83"/>
      <c r="C233" s="77"/>
      <c r="E233" s="78"/>
      <c r="I233" s="38"/>
      <c r="J233" s="86"/>
    </row>
    <row r="234" spans="2:10" x14ac:dyDescent="0.2">
      <c r="B234" s="83"/>
      <c r="C234" s="77"/>
      <c r="E234" s="78"/>
      <c r="I234" s="38"/>
      <c r="J234" s="86"/>
    </row>
    <row r="235" spans="2:10" x14ac:dyDescent="0.2">
      <c r="B235" s="83"/>
      <c r="C235" s="77"/>
      <c r="E235" s="78"/>
      <c r="I235" s="38"/>
      <c r="J235" s="86"/>
    </row>
    <row r="236" spans="2:10" x14ac:dyDescent="0.2">
      <c r="B236" s="83"/>
      <c r="C236" s="77"/>
      <c r="E236" s="78"/>
      <c r="I236" s="38"/>
      <c r="J236" s="86"/>
    </row>
    <row r="237" spans="2:10" x14ac:dyDescent="0.2">
      <c r="B237" s="83"/>
      <c r="C237" s="77"/>
      <c r="E237" s="78"/>
      <c r="I237" s="38"/>
      <c r="J237" s="86"/>
    </row>
    <row r="238" spans="2:10" x14ac:dyDescent="0.2">
      <c r="B238" s="83"/>
      <c r="C238" s="77"/>
      <c r="E238" s="78"/>
      <c r="I238" s="38"/>
      <c r="J238" s="86"/>
    </row>
    <row r="239" spans="2:10" x14ac:dyDescent="0.2">
      <c r="B239" s="83"/>
      <c r="C239" s="77"/>
      <c r="E239" s="78"/>
      <c r="I239" s="38"/>
      <c r="J239" s="86"/>
    </row>
    <row r="240" spans="2:10" x14ac:dyDescent="0.2">
      <c r="B240" s="83"/>
      <c r="C240" s="77"/>
      <c r="E240" s="78"/>
      <c r="I240" s="38"/>
      <c r="J240" s="86"/>
    </row>
    <row r="241" spans="2:10" x14ac:dyDescent="0.2">
      <c r="B241" s="83"/>
      <c r="C241" s="77"/>
      <c r="E241" s="78"/>
      <c r="I241" s="38"/>
      <c r="J241" s="86"/>
    </row>
    <row r="242" spans="2:10" x14ac:dyDescent="0.2">
      <c r="B242" s="83"/>
      <c r="C242" s="77"/>
      <c r="E242" s="78"/>
      <c r="I242" s="38"/>
      <c r="J242" s="86"/>
    </row>
    <row r="243" spans="2:10" x14ac:dyDescent="0.2">
      <c r="B243" s="83"/>
      <c r="C243" s="77"/>
      <c r="E243" s="78"/>
      <c r="I243" s="38"/>
      <c r="J243" s="86"/>
    </row>
    <row r="244" spans="2:10" x14ac:dyDescent="0.2">
      <c r="B244" s="83"/>
      <c r="C244" s="77"/>
      <c r="E244" s="78"/>
      <c r="I244" s="38"/>
      <c r="J244" s="86"/>
    </row>
    <row r="245" spans="2:10" x14ac:dyDescent="0.2">
      <c r="B245" s="83"/>
      <c r="C245" s="77"/>
      <c r="E245" s="78"/>
      <c r="I245" s="38"/>
      <c r="J245" s="86"/>
    </row>
    <row r="246" spans="2:10" x14ac:dyDescent="0.2">
      <c r="B246" s="83"/>
      <c r="C246" s="77"/>
      <c r="E246" s="78"/>
      <c r="I246" s="38"/>
      <c r="J246" s="86"/>
    </row>
    <row r="247" spans="2:10" x14ac:dyDescent="0.2">
      <c r="B247" s="83"/>
      <c r="C247" s="77"/>
      <c r="E247" s="78"/>
      <c r="I247" s="38"/>
      <c r="J247" s="86"/>
    </row>
    <row r="248" spans="2:10" x14ac:dyDescent="0.2">
      <c r="B248" s="83"/>
      <c r="C248" s="77"/>
      <c r="E248" s="78"/>
      <c r="I248" s="38"/>
      <c r="J248" s="86"/>
    </row>
    <row r="249" spans="2:10" x14ac:dyDescent="0.2">
      <c r="B249" s="83"/>
      <c r="C249" s="77"/>
      <c r="E249" s="78"/>
      <c r="I249" s="38"/>
      <c r="J249" s="86"/>
    </row>
    <row r="250" spans="2:10" x14ac:dyDescent="0.2">
      <c r="B250" s="83"/>
      <c r="C250" s="77"/>
      <c r="E250" s="78"/>
      <c r="I250" s="38"/>
      <c r="J250" s="86"/>
    </row>
    <row r="251" spans="2:10" x14ac:dyDescent="0.2">
      <c r="B251" s="83"/>
      <c r="C251" s="77"/>
      <c r="E251" s="78"/>
      <c r="I251" s="38"/>
      <c r="J251" s="86"/>
    </row>
    <row r="252" spans="2:10" x14ac:dyDescent="0.2">
      <c r="B252" s="83"/>
      <c r="C252" s="77"/>
      <c r="E252" s="78"/>
      <c r="I252" s="38"/>
      <c r="J252" s="86"/>
    </row>
    <row r="253" spans="2:10" x14ac:dyDescent="0.2">
      <c r="B253" s="83"/>
      <c r="C253" s="77"/>
      <c r="E253" s="78"/>
      <c r="I253" s="38"/>
      <c r="J253" s="86"/>
    </row>
    <row r="254" spans="2:10" x14ac:dyDescent="0.2">
      <c r="B254" s="83"/>
      <c r="C254" s="77"/>
      <c r="E254" s="78"/>
      <c r="I254" s="38"/>
      <c r="J254" s="86"/>
    </row>
    <row r="255" spans="2:10" x14ac:dyDescent="0.2">
      <c r="B255" s="83"/>
      <c r="C255" s="77"/>
      <c r="E255" s="78"/>
      <c r="I255" s="38"/>
      <c r="J255" s="86"/>
    </row>
    <row r="256" spans="2:10" x14ac:dyDescent="0.2">
      <c r="B256" s="83"/>
      <c r="C256" s="77"/>
      <c r="E256" s="78"/>
      <c r="I256" s="38"/>
      <c r="J256" s="86"/>
    </row>
    <row r="257" spans="2:10" x14ac:dyDescent="0.2">
      <c r="B257" s="83"/>
      <c r="C257" s="77"/>
      <c r="E257" s="78"/>
      <c r="I257" s="38"/>
      <c r="J257" s="86"/>
    </row>
    <row r="258" spans="2:10" x14ac:dyDescent="0.2">
      <c r="B258" s="83"/>
      <c r="C258" s="77"/>
      <c r="E258" s="78"/>
      <c r="I258" s="38"/>
      <c r="J258" s="86"/>
    </row>
    <row r="259" spans="2:10" x14ac:dyDescent="0.2">
      <c r="B259" s="83"/>
      <c r="C259" s="77"/>
      <c r="E259" s="78"/>
      <c r="I259" s="38"/>
      <c r="J259" s="86"/>
    </row>
    <row r="260" spans="2:10" x14ac:dyDescent="0.2">
      <c r="B260" s="83"/>
      <c r="C260" s="77"/>
      <c r="E260" s="78"/>
      <c r="I260" s="38"/>
      <c r="J260" s="86"/>
    </row>
    <row r="261" spans="2:10" x14ac:dyDescent="0.2">
      <c r="B261" s="83"/>
      <c r="C261" s="77"/>
      <c r="E261" s="78"/>
      <c r="I261" s="38"/>
      <c r="J261" s="86"/>
    </row>
    <row r="262" spans="2:10" x14ac:dyDescent="0.2">
      <c r="B262" s="83"/>
      <c r="C262" s="77"/>
      <c r="E262" s="78"/>
      <c r="I262" s="38"/>
      <c r="J262" s="86"/>
    </row>
    <row r="263" spans="2:10" x14ac:dyDescent="0.2">
      <c r="B263" s="83"/>
      <c r="C263" s="77"/>
      <c r="E263" s="78"/>
      <c r="I263" s="38"/>
      <c r="J263" s="86"/>
    </row>
    <row r="264" spans="2:10" x14ac:dyDescent="0.2">
      <c r="B264" s="83"/>
      <c r="C264" s="77"/>
      <c r="E264" s="78"/>
      <c r="I264" s="38"/>
      <c r="J264" s="86"/>
    </row>
    <row r="265" spans="2:10" x14ac:dyDescent="0.2">
      <c r="B265" s="83"/>
      <c r="C265" s="77"/>
      <c r="E265" s="78"/>
      <c r="I265" s="38"/>
      <c r="J265" s="86"/>
    </row>
    <row r="266" spans="2:10" x14ac:dyDescent="0.2">
      <c r="B266" s="83"/>
      <c r="C266" s="77"/>
      <c r="E266" s="78"/>
      <c r="I266" s="38"/>
      <c r="J266" s="86"/>
    </row>
    <row r="267" spans="2:10" x14ac:dyDescent="0.2">
      <c r="B267" s="83"/>
      <c r="C267" s="77"/>
      <c r="E267" s="78"/>
      <c r="I267" s="38"/>
      <c r="J267" s="86"/>
    </row>
    <row r="268" spans="2:10" x14ac:dyDescent="0.2">
      <c r="B268" s="83"/>
      <c r="C268" s="77"/>
      <c r="E268" s="78"/>
      <c r="I268" s="38"/>
      <c r="J268" s="86"/>
    </row>
    <row r="269" spans="2:10" x14ac:dyDescent="0.2">
      <c r="B269" s="83"/>
      <c r="C269" s="77"/>
      <c r="E269" s="78"/>
      <c r="I269" s="38"/>
      <c r="J269" s="86"/>
    </row>
    <row r="270" spans="2:10" x14ac:dyDescent="0.2">
      <c r="B270" s="83"/>
      <c r="C270" s="77"/>
      <c r="E270" s="78"/>
      <c r="I270" s="38"/>
      <c r="J270" s="86"/>
    </row>
    <row r="271" spans="2:10" x14ac:dyDescent="0.2">
      <c r="B271" s="83"/>
      <c r="C271" s="77"/>
      <c r="E271" s="78"/>
      <c r="I271" s="38"/>
      <c r="J271" s="86"/>
    </row>
    <row r="272" spans="2:10" x14ac:dyDescent="0.2">
      <c r="B272" s="83"/>
      <c r="C272" s="77"/>
      <c r="E272" s="78"/>
      <c r="I272" s="38"/>
      <c r="J272" s="86"/>
    </row>
    <row r="273" spans="2:10" x14ac:dyDescent="0.2">
      <c r="B273" s="83"/>
      <c r="C273" s="77"/>
      <c r="E273" s="78"/>
      <c r="I273" s="38"/>
      <c r="J273" s="86"/>
    </row>
    <row r="274" spans="2:10" x14ac:dyDescent="0.2">
      <c r="B274" s="83"/>
      <c r="C274" s="77"/>
      <c r="E274" s="78"/>
      <c r="I274" s="38"/>
      <c r="J274" s="86"/>
    </row>
    <row r="275" spans="2:10" x14ac:dyDescent="0.2">
      <c r="B275" s="83"/>
      <c r="C275" s="77"/>
      <c r="E275" s="78"/>
      <c r="I275" s="38"/>
      <c r="J275" s="86"/>
    </row>
    <row r="276" spans="2:10" x14ac:dyDescent="0.2">
      <c r="B276" s="83"/>
      <c r="C276" s="77"/>
      <c r="E276" s="78"/>
      <c r="I276" s="38"/>
      <c r="J276" s="86"/>
    </row>
    <row r="277" spans="2:10" x14ac:dyDescent="0.2">
      <c r="B277" s="83"/>
      <c r="C277" s="77"/>
      <c r="E277" s="78"/>
      <c r="I277" s="38"/>
      <c r="J277" s="86"/>
    </row>
    <row r="278" spans="2:10" x14ac:dyDescent="0.2">
      <c r="B278" s="83"/>
      <c r="C278" s="77"/>
      <c r="E278" s="78"/>
      <c r="I278" s="38"/>
      <c r="J278" s="86"/>
    </row>
    <row r="279" spans="2:10" x14ac:dyDescent="0.2">
      <c r="B279" s="83"/>
      <c r="C279" s="77"/>
      <c r="E279" s="78"/>
      <c r="I279" s="38"/>
      <c r="J279" s="86"/>
    </row>
    <row r="280" spans="2:10" x14ac:dyDescent="0.2">
      <c r="B280" s="83"/>
      <c r="C280" s="77"/>
      <c r="E280" s="78"/>
      <c r="I280" s="38"/>
      <c r="J280" s="86"/>
    </row>
    <row r="281" spans="2:10" x14ac:dyDescent="0.2">
      <c r="B281" s="83"/>
      <c r="C281" s="77"/>
      <c r="E281" s="78"/>
      <c r="I281" s="38"/>
      <c r="J281" s="86"/>
    </row>
    <row r="282" spans="2:10" x14ac:dyDescent="0.2">
      <c r="B282" s="83"/>
      <c r="C282" s="77"/>
      <c r="E282" s="78"/>
      <c r="I282" s="38"/>
      <c r="J282" s="86"/>
    </row>
    <row r="283" spans="2:10" x14ac:dyDescent="0.2">
      <c r="B283" s="83"/>
      <c r="C283" s="77"/>
      <c r="E283" s="78"/>
      <c r="I283" s="38"/>
      <c r="J283" s="86"/>
    </row>
    <row r="284" spans="2:10" x14ac:dyDescent="0.2">
      <c r="B284" s="83"/>
      <c r="C284" s="77"/>
      <c r="E284" s="78"/>
      <c r="I284" s="38"/>
      <c r="J284" s="86"/>
    </row>
    <row r="285" spans="2:10" x14ac:dyDescent="0.2">
      <c r="B285" s="83"/>
      <c r="C285" s="77"/>
      <c r="E285" s="78"/>
      <c r="I285" s="38"/>
      <c r="J285" s="86"/>
    </row>
    <row r="286" spans="2:10" x14ac:dyDescent="0.2">
      <c r="B286" s="83"/>
      <c r="C286" s="77"/>
      <c r="E286" s="78"/>
      <c r="I286" s="38"/>
      <c r="J286" s="86"/>
    </row>
    <row r="287" spans="2:10" x14ac:dyDescent="0.2">
      <c r="B287" s="83"/>
      <c r="C287" s="77"/>
      <c r="E287" s="78"/>
      <c r="I287" s="38"/>
      <c r="J287" s="86"/>
    </row>
    <row r="288" spans="2:10" x14ac:dyDescent="0.2">
      <c r="B288" s="83"/>
      <c r="C288" s="77"/>
      <c r="E288" s="78"/>
      <c r="I288" s="38"/>
      <c r="J288" s="86"/>
    </row>
    <row r="289" spans="2:10" x14ac:dyDescent="0.2">
      <c r="B289" s="83"/>
      <c r="C289" s="77"/>
      <c r="E289" s="78"/>
      <c r="I289" s="38"/>
      <c r="J289" s="86"/>
    </row>
    <row r="290" spans="2:10" x14ac:dyDescent="0.2">
      <c r="B290" s="83"/>
      <c r="C290" s="77"/>
      <c r="E290" s="78"/>
      <c r="I290" s="38"/>
      <c r="J290" s="86"/>
    </row>
    <row r="291" spans="2:10" x14ac:dyDescent="0.2">
      <c r="B291" s="83"/>
      <c r="C291" s="77"/>
      <c r="E291" s="78"/>
      <c r="I291" s="38"/>
      <c r="J291" s="86"/>
    </row>
    <row r="292" spans="2:10" x14ac:dyDescent="0.2">
      <c r="B292" s="83"/>
      <c r="C292" s="77"/>
      <c r="E292" s="78"/>
      <c r="I292" s="38"/>
      <c r="J292" s="86"/>
    </row>
    <row r="293" spans="2:10" x14ac:dyDescent="0.2">
      <c r="B293" s="83"/>
      <c r="C293" s="77"/>
      <c r="E293" s="78"/>
      <c r="I293" s="38"/>
      <c r="J293" s="86"/>
    </row>
    <row r="294" spans="2:10" x14ac:dyDescent="0.2">
      <c r="B294" s="83"/>
      <c r="C294" s="77"/>
      <c r="E294" s="78"/>
      <c r="I294" s="38"/>
      <c r="J294" s="86"/>
    </row>
    <row r="295" spans="2:10" x14ac:dyDescent="0.2">
      <c r="B295" s="83"/>
      <c r="C295" s="77"/>
      <c r="E295" s="78"/>
      <c r="I295" s="38"/>
      <c r="J295" s="86"/>
    </row>
    <row r="296" spans="2:10" x14ac:dyDescent="0.2">
      <c r="B296" s="83"/>
      <c r="C296" s="77"/>
      <c r="E296" s="78"/>
      <c r="I296" s="38"/>
      <c r="J296" s="86"/>
    </row>
    <row r="297" spans="2:10" x14ac:dyDescent="0.2">
      <c r="B297" s="83"/>
      <c r="C297" s="77"/>
      <c r="E297" s="78"/>
      <c r="I297" s="38"/>
      <c r="J297" s="86"/>
    </row>
    <row r="298" spans="2:10" x14ac:dyDescent="0.2">
      <c r="B298" s="83"/>
      <c r="C298" s="77"/>
      <c r="E298" s="78"/>
      <c r="I298" s="38"/>
      <c r="J298" s="86"/>
    </row>
    <row r="299" spans="2:10" x14ac:dyDescent="0.2">
      <c r="B299" s="83"/>
      <c r="C299" s="77"/>
      <c r="E299" s="78"/>
      <c r="I299" s="38"/>
      <c r="J299" s="86"/>
    </row>
    <row r="300" spans="2:10" x14ac:dyDescent="0.2">
      <c r="B300" s="83"/>
      <c r="C300" s="77"/>
      <c r="E300" s="78"/>
      <c r="I300" s="38"/>
      <c r="J300" s="86"/>
    </row>
    <row r="301" spans="2:10" x14ac:dyDescent="0.2">
      <c r="B301" s="83"/>
      <c r="C301" s="77"/>
      <c r="E301" s="78"/>
      <c r="I301" s="38"/>
      <c r="J301" s="86"/>
    </row>
    <row r="302" spans="2:10" x14ac:dyDescent="0.2">
      <c r="B302" s="83"/>
      <c r="C302" s="77"/>
      <c r="E302" s="78"/>
      <c r="I302" s="38"/>
      <c r="J302" s="86"/>
    </row>
    <row r="303" spans="2:10" x14ac:dyDescent="0.2">
      <c r="B303" s="83"/>
      <c r="C303" s="77"/>
      <c r="E303" s="78"/>
      <c r="I303" s="38"/>
      <c r="J303" s="86"/>
    </row>
    <row r="304" spans="2:10" x14ac:dyDescent="0.2">
      <c r="B304" s="83"/>
      <c r="C304" s="77"/>
      <c r="E304" s="78"/>
      <c r="I304" s="38"/>
      <c r="J304" s="86"/>
    </row>
    <row r="305" spans="2:10" x14ac:dyDescent="0.2">
      <c r="B305" s="83"/>
      <c r="C305" s="77"/>
      <c r="E305" s="78"/>
      <c r="I305" s="38"/>
      <c r="J305" s="86"/>
    </row>
    <row r="306" spans="2:10" x14ac:dyDescent="0.2">
      <c r="B306" s="83"/>
      <c r="C306" s="77"/>
      <c r="E306" s="78"/>
      <c r="I306" s="38"/>
      <c r="J306" s="86"/>
    </row>
    <row r="307" spans="2:10" x14ac:dyDescent="0.2">
      <c r="B307" s="83"/>
      <c r="C307" s="77"/>
      <c r="E307" s="78"/>
      <c r="I307" s="38"/>
      <c r="J307" s="86"/>
    </row>
    <row r="308" spans="2:10" x14ac:dyDescent="0.2">
      <c r="B308" s="83"/>
      <c r="C308" s="77"/>
      <c r="E308" s="78"/>
      <c r="I308" s="38"/>
      <c r="J308" s="86"/>
    </row>
    <row r="309" spans="2:10" x14ac:dyDescent="0.2">
      <c r="B309" s="83"/>
      <c r="C309" s="77"/>
      <c r="E309" s="78"/>
      <c r="I309" s="38"/>
      <c r="J309" s="86"/>
    </row>
    <row r="310" spans="2:10" x14ac:dyDescent="0.2">
      <c r="B310" s="83"/>
      <c r="C310" s="77"/>
      <c r="E310" s="78"/>
      <c r="I310" s="38"/>
      <c r="J310" s="86"/>
    </row>
    <row r="311" spans="2:10" x14ac:dyDescent="0.2">
      <c r="B311" s="83"/>
      <c r="C311" s="77"/>
      <c r="E311" s="78"/>
      <c r="I311" s="38"/>
      <c r="J311" s="86"/>
    </row>
    <row r="312" spans="2:10" x14ac:dyDescent="0.2">
      <c r="B312" s="83"/>
      <c r="C312" s="77"/>
      <c r="E312" s="78"/>
      <c r="I312" s="38"/>
      <c r="J312" s="86"/>
    </row>
    <row r="313" spans="2:10" x14ac:dyDescent="0.2">
      <c r="B313" s="83"/>
      <c r="C313" s="77"/>
      <c r="E313" s="78"/>
      <c r="I313" s="38"/>
      <c r="J313" s="86"/>
    </row>
    <row r="314" spans="2:10" x14ac:dyDescent="0.2">
      <c r="B314" s="83"/>
      <c r="C314" s="77"/>
      <c r="E314" s="78"/>
      <c r="I314" s="38"/>
      <c r="J314" s="86"/>
    </row>
    <row r="315" spans="2:10" x14ac:dyDescent="0.2">
      <c r="B315" s="83"/>
      <c r="C315" s="77"/>
      <c r="E315" s="78"/>
      <c r="I315" s="38"/>
      <c r="J315" s="86"/>
    </row>
    <row r="316" spans="2:10" x14ac:dyDescent="0.2">
      <c r="B316" s="83"/>
      <c r="C316" s="77"/>
      <c r="E316" s="78"/>
      <c r="I316" s="38"/>
      <c r="J316" s="86"/>
    </row>
    <row r="317" spans="2:10" x14ac:dyDescent="0.2">
      <c r="B317" s="83"/>
      <c r="C317" s="77"/>
      <c r="E317" s="78"/>
      <c r="I317" s="38"/>
      <c r="J317" s="86"/>
    </row>
    <row r="318" spans="2:10" x14ac:dyDescent="0.2">
      <c r="B318" s="83"/>
      <c r="C318" s="77"/>
      <c r="E318" s="78"/>
      <c r="I318" s="38"/>
      <c r="J318" s="86"/>
    </row>
    <row r="319" spans="2:10" x14ac:dyDescent="0.2">
      <c r="B319" s="83"/>
      <c r="C319" s="77"/>
      <c r="E319" s="78"/>
      <c r="I319" s="38"/>
      <c r="J319" s="86"/>
    </row>
    <row r="320" spans="2:10" x14ac:dyDescent="0.2">
      <c r="B320" s="83"/>
      <c r="C320" s="77"/>
      <c r="E320" s="78"/>
      <c r="I320" s="38"/>
      <c r="J320" s="86"/>
    </row>
    <row r="321" spans="2:10" x14ac:dyDescent="0.2">
      <c r="B321" s="83"/>
      <c r="C321" s="77"/>
      <c r="E321" s="78"/>
      <c r="I321" s="38"/>
      <c r="J321" s="86"/>
    </row>
    <row r="322" spans="2:10" x14ac:dyDescent="0.2">
      <c r="B322" s="83"/>
      <c r="C322" s="77"/>
      <c r="E322" s="78"/>
      <c r="I322" s="38"/>
      <c r="J322" s="86"/>
    </row>
    <row r="323" spans="2:10" x14ac:dyDescent="0.2">
      <c r="B323" s="83"/>
      <c r="C323" s="77"/>
      <c r="E323" s="78"/>
      <c r="I323" s="38"/>
      <c r="J323" s="86"/>
    </row>
    <row r="324" spans="2:10" x14ac:dyDescent="0.2">
      <c r="B324" s="83"/>
      <c r="C324" s="77"/>
      <c r="E324" s="78"/>
      <c r="I324" s="38"/>
      <c r="J324" s="86"/>
    </row>
    <row r="325" spans="2:10" x14ac:dyDescent="0.2">
      <c r="B325" s="83"/>
      <c r="C325" s="77"/>
      <c r="E325" s="78"/>
      <c r="I325" s="38"/>
      <c r="J325" s="86"/>
    </row>
    <row r="326" spans="2:10" x14ac:dyDescent="0.2">
      <c r="B326" s="83"/>
      <c r="C326" s="77"/>
      <c r="E326" s="78"/>
      <c r="I326" s="38"/>
      <c r="J326" s="86"/>
    </row>
    <row r="327" spans="2:10" x14ac:dyDescent="0.2">
      <c r="B327" s="83"/>
      <c r="C327" s="77"/>
      <c r="E327" s="78"/>
      <c r="I327" s="38"/>
      <c r="J327" s="86"/>
    </row>
    <row r="328" spans="2:10" x14ac:dyDescent="0.2">
      <c r="B328" s="83"/>
      <c r="C328" s="77"/>
      <c r="E328" s="78"/>
      <c r="I328" s="38"/>
      <c r="J328" s="86"/>
    </row>
    <row r="329" spans="2:10" x14ac:dyDescent="0.2">
      <c r="B329" s="83"/>
      <c r="C329" s="77"/>
      <c r="E329" s="78"/>
      <c r="I329" s="38"/>
      <c r="J329" s="86"/>
    </row>
    <row r="330" spans="2:10" x14ac:dyDescent="0.2">
      <c r="B330" s="83"/>
      <c r="C330" s="77"/>
      <c r="E330" s="78"/>
      <c r="I330" s="38"/>
      <c r="J330" s="86"/>
    </row>
    <row r="331" spans="2:10" x14ac:dyDescent="0.2">
      <c r="B331" s="83"/>
      <c r="C331" s="77"/>
      <c r="E331" s="78"/>
      <c r="I331" s="38"/>
      <c r="J331" s="86"/>
    </row>
    <row r="332" spans="2:10" x14ac:dyDescent="0.2">
      <c r="B332" s="83"/>
      <c r="C332" s="77"/>
      <c r="E332" s="78"/>
      <c r="I332" s="38"/>
      <c r="J332" s="86"/>
    </row>
    <row r="333" spans="2:10" x14ac:dyDescent="0.2">
      <c r="B333" s="83"/>
      <c r="C333" s="77"/>
      <c r="E333" s="78"/>
      <c r="I333" s="38"/>
      <c r="J333" s="86"/>
    </row>
    <row r="334" spans="2:10" x14ac:dyDescent="0.2">
      <c r="B334" s="83"/>
      <c r="C334" s="77"/>
      <c r="E334" s="78"/>
      <c r="I334" s="38"/>
      <c r="J334" s="86"/>
    </row>
    <row r="335" spans="2:10" x14ac:dyDescent="0.2">
      <c r="B335" s="83"/>
      <c r="C335" s="77"/>
      <c r="E335" s="78"/>
      <c r="I335" s="38"/>
      <c r="J335" s="86"/>
    </row>
    <row r="336" spans="2:10" x14ac:dyDescent="0.2">
      <c r="B336" s="83"/>
      <c r="C336" s="77"/>
      <c r="E336" s="78"/>
      <c r="I336" s="38"/>
      <c r="J336" s="86"/>
    </row>
    <row r="337" spans="2:10" x14ac:dyDescent="0.2">
      <c r="B337" s="83"/>
      <c r="C337" s="77"/>
      <c r="E337" s="78"/>
      <c r="I337" s="38"/>
      <c r="J337" s="86"/>
    </row>
    <row r="338" spans="2:10" x14ac:dyDescent="0.2">
      <c r="B338" s="83"/>
      <c r="C338" s="77"/>
      <c r="E338" s="78"/>
      <c r="I338" s="38"/>
      <c r="J338" s="86"/>
    </row>
    <row r="339" spans="2:10" x14ac:dyDescent="0.2">
      <c r="B339" s="83"/>
      <c r="C339" s="77"/>
      <c r="E339" s="78"/>
      <c r="I339" s="38"/>
      <c r="J339" s="86"/>
    </row>
    <row r="340" spans="2:10" x14ac:dyDescent="0.2">
      <c r="B340" s="83"/>
      <c r="C340" s="77"/>
      <c r="E340" s="78"/>
      <c r="I340" s="38"/>
      <c r="J340" s="86"/>
    </row>
    <row r="341" spans="2:10" x14ac:dyDescent="0.2">
      <c r="B341" s="83"/>
      <c r="C341" s="77"/>
      <c r="E341" s="78"/>
      <c r="I341" s="38"/>
      <c r="J341" s="86"/>
    </row>
    <row r="342" spans="2:10" x14ac:dyDescent="0.2">
      <c r="B342" s="83"/>
      <c r="C342" s="77"/>
      <c r="E342" s="78"/>
      <c r="I342" s="38"/>
      <c r="J342" s="86"/>
    </row>
    <row r="343" spans="2:10" x14ac:dyDescent="0.2">
      <c r="B343" s="83"/>
      <c r="C343" s="77"/>
      <c r="E343" s="78"/>
      <c r="I343" s="38"/>
      <c r="J343" s="86"/>
    </row>
    <row r="344" spans="2:10" x14ac:dyDescent="0.2">
      <c r="B344" s="83"/>
      <c r="C344" s="77"/>
      <c r="E344" s="78"/>
      <c r="I344" s="38"/>
      <c r="J344" s="86"/>
    </row>
    <row r="345" spans="2:10" x14ac:dyDescent="0.2">
      <c r="B345" s="83"/>
      <c r="C345" s="77"/>
      <c r="E345" s="78"/>
      <c r="I345" s="38"/>
      <c r="J345" s="86"/>
    </row>
    <row r="346" spans="2:10" x14ac:dyDescent="0.2">
      <c r="B346" s="83"/>
      <c r="C346" s="77"/>
      <c r="E346" s="78"/>
      <c r="I346" s="38"/>
      <c r="J346" s="86"/>
    </row>
    <row r="347" spans="2:10" x14ac:dyDescent="0.2">
      <c r="B347" s="83"/>
      <c r="C347" s="77"/>
      <c r="E347" s="78"/>
      <c r="I347" s="38"/>
      <c r="J347" s="86"/>
    </row>
    <row r="348" spans="2:10" x14ac:dyDescent="0.2">
      <c r="B348" s="83"/>
      <c r="C348" s="77"/>
      <c r="E348" s="78"/>
      <c r="I348" s="38"/>
      <c r="J348" s="86"/>
    </row>
    <row r="349" spans="2:10" x14ac:dyDescent="0.2">
      <c r="B349" s="83"/>
      <c r="C349" s="77"/>
      <c r="E349" s="78"/>
      <c r="I349" s="38"/>
      <c r="J349" s="86"/>
    </row>
    <row r="350" spans="2:10" x14ac:dyDescent="0.2">
      <c r="B350" s="83"/>
      <c r="C350" s="77"/>
      <c r="E350" s="78"/>
      <c r="I350" s="38"/>
      <c r="J350" s="86"/>
    </row>
    <row r="351" spans="2:10" x14ac:dyDescent="0.2">
      <c r="B351" s="83"/>
      <c r="C351" s="77"/>
      <c r="E351" s="78"/>
      <c r="I351" s="38"/>
      <c r="J351" s="86"/>
    </row>
    <row r="352" spans="2:10" x14ac:dyDescent="0.2">
      <c r="B352" s="83"/>
      <c r="C352" s="77"/>
      <c r="E352" s="78"/>
      <c r="I352" s="38"/>
      <c r="J352" s="86"/>
    </row>
    <row r="353" spans="2:10" x14ac:dyDescent="0.2">
      <c r="B353" s="83"/>
      <c r="C353" s="77"/>
      <c r="E353" s="78"/>
      <c r="I353" s="38"/>
      <c r="J353" s="86"/>
    </row>
    <row r="354" spans="2:10" x14ac:dyDescent="0.2">
      <c r="B354" s="83"/>
      <c r="C354" s="77"/>
      <c r="E354" s="78"/>
      <c r="I354" s="38"/>
      <c r="J354" s="86"/>
    </row>
    <row r="355" spans="2:10" x14ac:dyDescent="0.2">
      <c r="B355" s="83"/>
      <c r="C355" s="77"/>
      <c r="E355" s="78"/>
      <c r="I355" s="38"/>
      <c r="J355" s="86"/>
    </row>
    <row r="356" spans="2:10" x14ac:dyDescent="0.2">
      <c r="B356" s="83"/>
      <c r="C356" s="77"/>
      <c r="E356" s="78"/>
      <c r="I356" s="38"/>
      <c r="J356" s="86"/>
    </row>
    <row r="357" spans="2:10" x14ac:dyDescent="0.2">
      <c r="B357" s="83"/>
      <c r="C357" s="77"/>
      <c r="E357" s="78"/>
      <c r="I357" s="38"/>
      <c r="J357" s="86"/>
    </row>
    <row r="358" spans="2:10" x14ac:dyDescent="0.2">
      <c r="B358" s="83"/>
      <c r="C358" s="77"/>
      <c r="E358" s="78"/>
      <c r="I358" s="38"/>
      <c r="J358" s="86"/>
    </row>
    <row r="359" spans="2:10" x14ac:dyDescent="0.2">
      <c r="B359" s="83"/>
      <c r="C359" s="77"/>
      <c r="E359" s="78"/>
      <c r="I359" s="38"/>
      <c r="J359" s="86"/>
    </row>
    <row r="360" spans="2:10" x14ac:dyDescent="0.2">
      <c r="B360" s="83"/>
      <c r="C360" s="77"/>
      <c r="E360" s="78"/>
      <c r="I360" s="38"/>
      <c r="J360" s="86"/>
    </row>
    <row r="361" spans="2:10" x14ac:dyDescent="0.2">
      <c r="B361" s="83"/>
      <c r="C361" s="77"/>
      <c r="E361" s="78"/>
      <c r="I361" s="38"/>
      <c r="J361" s="86"/>
    </row>
    <row r="362" spans="2:10" x14ac:dyDescent="0.2">
      <c r="B362" s="83"/>
      <c r="C362" s="77"/>
      <c r="E362" s="78"/>
      <c r="I362" s="38"/>
      <c r="J362" s="86"/>
    </row>
    <row r="363" spans="2:10" x14ac:dyDescent="0.2">
      <c r="B363" s="83"/>
      <c r="C363" s="77"/>
      <c r="E363" s="78"/>
      <c r="I363" s="38"/>
      <c r="J363" s="86"/>
    </row>
    <row r="364" spans="2:10" x14ac:dyDescent="0.2">
      <c r="B364" s="83"/>
      <c r="C364" s="77"/>
      <c r="E364" s="78"/>
      <c r="I364" s="38"/>
      <c r="J364" s="86"/>
    </row>
    <row r="365" spans="2:10" x14ac:dyDescent="0.2">
      <c r="B365" s="83"/>
      <c r="C365" s="77"/>
      <c r="E365" s="78"/>
      <c r="I365" s="38"/>
      <c r="J365" s="86"/>
    </row>
    <row r="366" spans="2:10" x14ac:dyDescent="0.2">
      <c r="B366" s="83"/>
      <c r="C366" s="77"/>
      <c r="E366" s="78"/>
      <c r="I366" s="38"/>
      <c r="J366" s="86"/>
    </row>
    <row r="367" spans="2:10" x14ac:dyDescent="0.2">
      <c r="B367" s="83"/>
      <c r="C367" s="77"/>
      <c r="E367" s="78"/>
      <c r="I367" s="38"/>
      <c r="J367" s="86"/>
    </row>
    <row r="368" spans="2:10" x14ac:dyDescent="0.2">
      <c r="B368" s="83"/>
      <c r="C368" s="77"/>
      <c r="E368" s="78"/>
      <c r="I368" s="38"/>
      <c r="J368" s="86"/>
    </row>
    <row r="369" spans="2:10" x14ac:dyDescent="0.2">
      <c r="B369" s="83"/>
      <c r="C369" s="77"/>
      <c r="E369" s="78"/>
      <c r="I369" s="38"/>
      <c r="J369" s="86"/>
    </row>
    <row r="370" spans="2:10" x14ac:dyDescent="0.2">
      <c r="B370" s="83"/>
      <c r="C370" s="77"/>
      <c r="E370" s="78"/>
      <c r="I370" s="38"/>
      <c r="J370" s="86"/>
    </row>
    <row r="371" spans="2:10" x14ac:dyDescent="0.2">
      <c r="B371" s="83"/>
      <c r="C371" s="77"/>
      <c r="E371" s="78"/>
      <c r="I371" s="38"/>
      <c r="J371" s="86"/>
    </row>
    <row r="372" spans="2:10" x14ac:dyDescent="0.2">
      <c r="B372" s="83"/>
      <c r="C372" s="77"/>
      <c r="E372" s="78"/>
      <c r="I372" s="38"/>
      <c r="J372" s="86"/>
    </row>
    <row r="373" spans="2:10" x14ac:dyDescent="0.2">
      <c r="B373" s="83"/>
      <c r="C373" s="77"/>
      <c r="E373" s="78"/>
      <c r="I373" s="38"/>
      <c r="J373" s="86"/>
    </row>
    <row r="374" spans="2:10" x14ac:dyDescent="0.2">
      <c r="B374" s="83"/>
      <c r="C374" s="77"/>
      <c r="E374" s="78"/>
      <c r="I374" s="38"/>
      <c r="J374" s="86"/>
    </row>
    <row r="375" spans="2:10" x14ac:dyDescent="0.2">
      <c r="B375" s="83"/>
      <c r="C375" s="77"/>
      <c r="E375" s="78"/>
      <c r="I375" s="38"/>
      <c r="J375" s="86"/>
    </row>
    <row r="376" spans="2:10" x14ac:dyDescent="0.2">
      <c r="B376" s="83"/>
      <c r="C376" s="77"/>
      <c r="E376" s="78"/>
      <c r="I376" s="38"/>
      <c r="J376" s="86"/>
    </row>
    <row r="377" spans="2:10" x14ac:dyDescent="0.2">
      <c r="B377" s="83"/>
      <c r="C377" s="77"/>
      <c r="E377" s="78"/>
      <c r="I377" s="38"/>
      <c r="J377" s="86"/>
    </row>
    <row r="378" spans="2:10" x14ac:dyDescent="0.2">
      <c r="B378" s="83"/>
      <c r="C378" s="77"/>
      <c r="E378" s="78"/>
      <c r="I378" s="38"/>
      <c r="J378" s="86"/>
    </row>
    <row r="379" spans="2:10" x14ac:dyDescent="0.2">
      <c r="B379" s="83"/>
      <c r="C379" s="77"/>
      <c r="E379" s="78"/>
      <c r="I379" s="38"/>
      <c r="J379" s="86"/>
    </row>
    <row r="380" spans="2:10" x14ac:dyDescent="0.2">
      <c r="B380" s="83"/>
      <c r="C380" s="77"/>
      <c r="E380" s="78"/>
      <c r="I380" s="38"/>
      <c r="J380" s="86"/>
    </row>
    <row r="381" spans="2:10" x14ac:dyDescent="0.2">
      <c r="B381" s="83"/>
      <c r="C381" s="77"/>
      <c r="E381" s="78"/>
      <c r="I381" s="38"/>
      <c r="J381" s="86"/>
    </row>
    <row r="382" spans="2:10" x14ac:dyDescent="0.2">
      <c r="B382" s="83"/>
      <c r="C382" s="77"/>
      <c r="E382" s="78"/>
      <c r="I382" s="38"/>
      <c r="J382" s="86"/>
    </row>
    <row r="383" spans="2:10" x14ac:dyDescent="0.2">
      <c r="B383" s="83"/>
      <c r="C383" s="77"/>
      <c r="E383" s="78"/>
      <c r="I383" s="38"/>
      <c r="J383" s="86"/>
    </row>
    <row r="384" spans="2:10" x14ac:dyDescent="0.2">
      <c r="B384" s="83"/>
      <c r="C384" s="77"/>
      <c r="E384" s="78"/>
      <c r="I384" s="38"/>
      <c r="J384" s="86"/>
    </row>
    <row r="385" spans="2:10" x14ac:dyDescent="0.2">
      <c r="B385" s="83"/>
      <c r="C385" s="77"/>
      <c r="E385" s="78"/>
      <c r="I385" s="38"/>
      <c r="J385" s="86"/>
    </row>
    <row r="386" spans="2:10" x14ac:dyDescent="0.2">
      <c r="B386" s="83"/>
      <c r="C386" s="77"/>
      <c r="E386" s="78"/>
      <c r="I386" s="38"/>
      <c r="J386" s="86"/>
    </row>
    <row r="387" spans="2:10" x14ac:dyDescent="0.2">
      <c r="B387" s="83"/>
      <c r="C387" s="77"/>
      <c r="E387" s="78"/>
      <c r="I387" s="38"/>
      <c r="J387" s="86"/>
    </row>
    <row r="388" spans="2:10" x14ac:dyDescent="0.2">
      <c r="B388" s="83"/>
      <c r="C388" s="77"/>
      <c r="E388" s="78"/>
      <c r="I388" s="38"/>
      <c r="J388" s="86"/>
    </row>
    <row r="389" spans="2:10" x14ac:dyDescent="0.2">
      <c r="B389" s="83"/>
      <c r="C389" s="77"/>
      <c r="E389" s="78"/>
      <c r="I389" s="38"/>
      <c r="J389" s="86"/>
    </row>
    <row r="390" spans="2:10" x14ac:dyDescent="0.2">
      <c r="B390" s="83"/>
      <c r="C390" s="77"/>
      <c r="E390" s="78"/>
      <c r="I390" s="38"/>
      <c r="J390" s="86"/>
    </row>
    <row r="391" spans="2:10" x14ac:dyDescent="0.2">
      <c r="B391" s="83"/>
      <c r="C391" s="77"/>
      <c r="E391" s="78"/>
      <c r="I391" s="38"/>
      <c r="J391" s="86"/>
    </row>
    <row r="392" spans="2:10" x14ac:dyDescent="0.2">
      <c r="B392" s="83"/>
      <c r="C392" s="77"/>
      <c r="E392" s="78"/>
      <c r="I392" s="38"/>
      <c r="J392" s="86"/>
    </row>
    <row r="393" spans="2:10" x14ac:dyDescent="0.2">
      <c r="B393" s="83"/>
      <c r="C393" s="77"/>
      <c r="E393" s="78"/>
      <c r="I393" s="38"/>
      <c r="J393" s="86"/>
    </row>
    <row r="394" spans="2:10" x14ac:dyDescent="0.2">
      <c r="B394" s="83"/>
      <c r="C394" s="77"/>
      <c r="E394" s="78"/>
      <c r="I394" s="38"/>
      <c r="J394" s="86"/>
    </row>
    <row r="395" spans="2:10" x14ac:dyDescent="0.2">
      <c r="B395" s="83"/>
      <c r="C395" s="77"/>
      <c r="E395" s="78"/>
      <c r="I395" s="38"/>
      <c r="J395" s="86"/>
    </row>
    <row r="396" spans="2:10" x14ac:dyDescent="0.2">
      <c r="B396" s="83"/>
      <c r="C396" s="77"/>
      <c r="E396" s="78"/>
      <c r="I396" s="38"/>
      <c r="J396" s="86"/>
    </row>
    <row r="397" spans="2:10" x14ac:dyDescent="0.2">
      <c r="B397" s="83"/>
      <c r="C397" s="77"/>
      <c r="E397" s="78"/>
      <c r="I397" s="38"/>
      <c r="J397" s="86"/>
    </row>
    <row r="398" spans="2:10" x14ac:dyDescent="0.2">
      <c r="B398" s="83"/>
      <c r="C398" s="77"/>
      <c r="E398" s="78"/>
      <c r="I398" s="38"/>
      <c r="J398" s="86"/>
    </row>
    <row r="399" spans="2:10" x14ac:dyDescent="0.2">
      <c r="B399" s="83"/>
      <c r="C399" s="77"/>
      <c r="E399" s="78"/>
      <c r="I399" s="38"/>
      <c r="J399" s="86"/>
    </row>
    <row r="400" spans="2:10" x14ac:dyDescent="0.2">
      <c r="B400" s="83"/>
      <c r="C400" s="77"/>
      <c r="E400" s="78"/>
      <c r="I400" s="38"/>
      <c r="J400" s="86"/>
    </row>
    <row r="401" spans="2:10" x14ac:dyDescent="0.2">
      <c r="B401" s="83"/>
      <c r="C401" s="77"/>
      <c r="E401" s="78"/>
      <c r="I401" s="38"/>
      <c r="J401" s="86"/>
    </row>
    <row r="402" spans="2:10" x14ac:dyDescent="0.2">
      <c r="B402" s="83"/>
      <c r="C402" s="77"/>
      <c r="E402" s="78"/>
      <c r="I402" s="38"/>
      <c r="J402" s="86"/>
    </row>
    <row r="403" spans="2:10" x14ac:dyDescent="0.2">
      <c r="B403" s="83"/>
      <c r="C403" s="77"/>
      <c r="E403" s="78"/>
      <c r="I403" s="38"/>
      <c r="J403" s="86"/>
    </row>
    <row r="404" spans="2:10" x14ac:dyDescent="0.2">
      <c r="B404" s="83"/>
      <c r="C404" s="77"/>
      <c r="E404" s="78"/>
      <c r="I404" s="38"/>
      <c r="J404" s="86"/>
    </row>
    <row r="405" spans="2:10" x14ac:dyDescent="0.2">
      <c r="B405" s="83"/>
      <c r="C405" s="77"/>
      <c r="E405" s="78"/>
      <c r="I405" s="38"/>
      <c r="J405" s="86"/>
    </row>
    <row r="406" spans="2:10" x14ac:dyDescent="0.2">
      <c r="B406" s="83"/>
      <c r="C406" s="77"/>
      <c r="E406" s="78"/>
      <c r="I406" s="38"/>
      <c r="J406" s="86"/>
    </row>
    <row r="407" spans="2:10" x14ac:dyDescent="0.2">
      <c r="B407" s="83"/>
      <c r="C407" s="77"/>
      <c r="E407" s="78"/>
      <c r="I407" s="38"/>
      <c r="J407" s="86"/>
    </row>
    <row r="408" spans="2:10" x14ac:dyDescent="0.2">
      <c r="B408" s="83"/>
      <c r="C408" s="77"/>
      <c r="E408" s="78"/>
      <c r="I408" s="38"/>
      <c r="J408" s="86"/>
    </row>
    <row r="409" spans="2:10" x14ac:dyDescent="0.2">
      <c r="B409" s="83"/>
      <c r="C409" s="77"/>
      <c r="E409" s="78"/>
      <c r="I409" s="38"/>
      <c r="J409" s="86"/>
    </row>
    <row r="410" spans="2:10" x14ac:dyDescent="0.2">
      <c r="B410" s="83"/>
      <c r="C410" s="77"/>
      <c r="E410" s="78"/>
      <c r="I410" s="38"/>
      <c r="J410" s="86"/>
    </row>
    <row r="411" spans="2:10" x14ac:dyDescent="0.2">
      <c r="B411" s="83"/>
      <c r="C411" s="77"/>
      <c r="E411" s="78"/>
      <c r="I411" s="38"/>
      <c r="J411" s="86"/>
    </row>
    <row r="412" spans="2:10" x14ac:dyDescent="0.2">
      <c r="B412" s="83"/>
      <c r="C412" s="77"/>
      <c r="E412" s="78"/>
      <c r="I412" s="38"/>
      <c r="J412" s="86"/>
    </row>
    <row r="413" spans="2:10" x14ac:dyDescent="0.2">
      <c r="B413" s="83"/>
      <c r="C413" s="77"/>
      <c r="E413" s="78"/>
      <c r="I413" s="38"/>
      <c r="J413" s="86"/>
    </row>
    <row r="414" spans="2:10" x14ac:dyDescent="0.2">
      <c r="B414" s="83"/>
      <c r="C414" s="77"/>
      <c r="E414" s="78"/>
      <c r="I414" s="38"/>
      <c r="J414" s="86"/>
    </row>
    <row r="415" spans="2:10" x14ac:dyDescent="0.2">
      <c r="B415" s="83"/>
      <c r="C415" s="77"/>
      <c r="E415" s="78"/>
      <c r="I415" s="38"/>
      <c r="J415" s="86"/>
    </row>
    <row r="416" spans="2:10" x14ac:dyDescent="0.2">
      <c r="B416" s="83"/>
      <c r="C416" s="77"/>
      <c r="E416" s="78"/>
      <c r="I416" s="38"/>
      <c r="J416" s="86"/>
    </row>
    <row r="417" spans="2:10" x14ac:dyDescent="0.2">
      <c r="B417" s="83"/>
      <c r="C417" s="77"/>
      <c r="E417" s="78"/>
      <c r="I417" s="38"/>
      <c r="J417" s="86"/>
    </row>
    <row r="418" spans="2:10" x14ac:dyDescent="0.2">
      <c r="B418" s="83"/>
      <c r="C418" s="77"/>
      <c r="E418" s="78"/>
      <c r="I418" s="38"/>
      <c r="J418" s="86"/>
    </row>
    <row r="419" spans="2:10" x14ac:dyDescent="0.2">
      <c r="B419" s="83"/>
      <c r="C419" s="77"/>
      <c r="E419" s="78"/>
      <c r="I419" s="38"/>
      <c r="J419" s="86"/>
    </row>
    <row r="420" spans="2:10" x14ac:dyDescent="0.2">
      <c r="B420" s="83"/>
      <c r="C420" s="77"/>
      <c r="E420" s="78"/>
      <c r="I420" s="38"/>
      <c r="J420" s="86"/>
    </row>
    <row r="421" spans="2:10" x14ac:dyDescent="0.2">
      <c r="B421" s="83"/>
      <c r="C421" s="77"/>
      <c r="E421" s="78"/>
      <c r="I421" s="38"/>
      <c r="J421" s="86"/>
    </row>
    <row r="422" spans="2:10" x14ac:dyDescent="0.2">
      <c r="B422" s="83"/>
      <c r="C422" s="77"/>
      <c r="E422" s="78"/>
      <c r="I422" s="38"/>
      <c r="J422" s="86"/>
    </row>
    <row r="423" spans="2:10" x14ac:dyDescent="0.2">
      <c r="B423" s="83"/>
      <c r="C423" s="77"/>
      <c r="E423" s="78"/>
      <c r="I423" s="38"/>
      <c r="J423" s="86"/>
    </row>
    <row r="424" spans="2:10" x14ac:dyDescent="0.2">
      <c r="B424" s="83"/>
      <c r="C424" s="77"/>
      <c r="E424" s="78"/>
      <c r="I424" s="38"/>
      <c r="J424" s="86"/>
    </row>
    <row r="425" spans="2:10" x14ac:dyDescent="0.2">
      <c r="B425" s="83"/>
      <c r="C425" s="77"/>
      <c r="E425" s="78"/>
      <c r="I425" s="38"/>
      <c r="J425" s="86"/>
    </row>
    <row r="426" spans="2:10" x14ac:dyDescent="0.2">
      <c r="B426" s="83"/>
      <c r="C426" s="77"/>
      <c r="E426" s="78"/>
      <c r="I426" s="38"/>
      <c r="J426" s="86"/>
    </row>
    <row r="427" spans="2:10" x14ac:dyDescent="0.2">
      <c r="B427" s="83"/>
      <c r="C427" s="77"/>
      <c r="E427" s="78"/>
      <c r="I427" s="38"/>
      <c r="J427" s="86"/>
    </row>
    <row r="428" spans="2:10" x14ac:dyDescent="0.2">
      <c r="B428" s="83"/>
      <c r="C428" s="77"/>
      <c r="E428" s="78"/>
      <c r="I428" s="38"/>
      <c r="J428" s="86"/>
    </row>
    <row r="429" spans="2:10" x14ac:dyDescent="0.2">
      <c r="B429" s="83"/>
      <c r="C429" s="77"/>
      <c r="E429" s="78"/>
      <c r="I429" s="38"/>
      <c r="J429" s="86"/>
    </row>
    <row r="430" spans="2:10" x14ac:dyDescent="0.2">
      <c r="B430" s="83"/>
      <c r="C430" s="77"/>
      <c r="E430" s="78"/>
      <c r="I430" s="38"/>
      <c r="J430" s="86"/>
    </row>
    <row r="431" spans="2:10" x14ac:dyDescent="0.2">
      <c r="B431" s="83"/>
      <c r="C431" s="77"/>
      <c r="E431" s="78"/>
      <c r="I431" s="38"/>
      <c r="J431" s="86"/>
    </row>
    <row r="432" spans="2:10" x14ac:dyDescent="0.2">
      <c r="B432" s="83"/>
      <c r="C432" s="77"/>
      <c r="E432" s="78"/>
      <c r="I432" s="38"/>
      <c r="J432" s="86"/>
    </row>
    <row r="433" spans="2:10" x14ac:dyDescent="0.2">
      <c r="B433" s="83"/>
      <c r="C433" s="77"/>
      <c r="E433" s="78"/>
      <c r="I433" s="38"/>
      <c r="J433" s="86"/>
    </row>
    <row r="434" spans="2:10" x14ac:dyDescent="0.2">
      <c r="B434" s="83"/>
      <c r="C434" s="77"/>
      <c r="E434" s="78"/>
      <c r="I434" s="38"/>
      <c r="J434" s="86"/>
    </row>
    <row r="435" spans="2:10" x14ac:dyDescent="0.2">
      <c r="B435" s="83"/>
      <c r="C435" s="77"/>
      <c r="E435" s="78"/>
      <c r="I435" s="38"/>
      <c r="J435" s="86"/>
    </row>
    <row r="436" spans="2:10" x14ac:dyDescent="0.2">
      <c r="B436" s="83"/>
      <c r="C436" s="77"/>
      <c r="E436" s="78"/>
      <c r="I436" s="38"/>
      <c r="J436" s="86"/>
    </row>
    <row r="437" spans="2:10" x14ac:dyDescent="0.2">
      <c r="B437" s="83"/>
      <c r="C437" s="77"/>
      <c r="E437" s="78"/>
      <c r="I437" s="38"/>
      <c r="J437" s="86"/>
    </row>
    <row r="438" spans="2:10" x14ac:dyDescent="0.2">
      <c r="B438" s="83"/>
      <c r="C438" s="77"/>
      <c r="E438" s="78"/>
      <c r="I438" s="38"/>
      <c r="J438" s="86"/>
    </row>
    <row r="439" spans="2:10" x14ac:dyDescent="0.2">
      <c r="B439" s="83"/>
      <c r="C439" s="77"/>
      <c r="E439" s="78"/>
      <c r="I439" s="38"/>
      <c r="J439" s="86"/>
    </row>
    <row r="440" spans="2:10" x14ac:dyDescent="0.2">
      <c r="B440" s="83"/>
      <c r="C440" s="77"/>
      <c r="E440" s="78"/>
      <c r="I440" s="38"/>
      <c r="J440" s="86"/>
    </row>
  </sheetData>
  <customSheetViews>
    <customSheetView guid="{BE4CC0E6-3772-4C6B-815B-71889EE87803}" showPageBreaks="1" view="pageBreakPreview">
      <selection activeCell="N93" sqref="N93"/>
      <colBreaks count="1" manualBreakCount="1">
        <brk id="11" max="1048575" man="1"/>
      </colBreaks>
      <pageMargins left="0" right="0" top="0" bottom="0" header="0.31496062992125984" footer="0.31496062992125984"/>
      <pageSetup paperSize="9" scale="93" orientation="landscape" verticalDpi="180" r:id="rId1"/>
    </customSheetView>
    <customSheetView guid="{7700881E-4FD5-4ADC-A619-B47E80688E02}" showPageBreaks="1" view="pageBreakPreview">
      <selection activeCell="B5" sqref="B5:K19"/>
      <colBreaks count="1" manualBreakCount="1">
        <brk id="11" max="1048575" man="1"/>
      </colBreaks>
      <pageMargins left="0" right="0" top="0" bottom="0" header="0.31496062992125984" footer="0.31496062992125984"/>
      <pageSetup paperSize="9" scale="93" orientation="landscape" verticalDpi="180" r:id="rId2"/>
    </customSheetView>
    <customSheetView guid="{4EBCE169-456C-4227-A7EC-9B107D5ACBBD}" scale="112" showPageBreaks="1" view="pageBreakPreview" topLeftCell="B4">
      <selection activeCell="C13" sqref="C13"/>
      <pageMargins left="0.7" right="0.7" top="0.75" bottom="0.75" header="0.3" footer="0.3"/>
      <pageSetup paperSize="9" scale="63" orientation="landscape" verticalDpi="180" r:id="rId3"/>
    </customSheetView>
    <customSheetView guid="{85EBB5EA-D5EB-4002-A0DD-7FCE4EFABFB9}" showPageBreaks="1" view="pageBreakPreview" topLeftCell="A22">
      <selection activeCell="K33" sqref="K33"/>
      <colBreaks count="1" manualBreakCount="1">
        <brk id="11" max="1048575" man="1"/>
      </colBreaks>
      <pageMargins left="0" right="0" top="0" bottom="0" header="0.31496062992125984" footer="0.31496062992125984"/>
      <pageSetup paperSize="9" scale="105" orientation="landscape" verticalDpi="180" r:id="rId4"/>
    </customSheetView>
    <customSheetView guid="{113C2EC7-0C03-466C-BA9B-D3B11EEA592A}" showPageBreaks="1" view="pageBreakPreview" topLeftCell="A215">
      <selection activeCell="G242" sqref="G242"/>
      <pageMargins left="0.7" right="0.7" top="0.75" bottom="0.75" header="0.3" footer="0.3"/>
      <pageSetup paperSize="9" scale="72" orientation="portrait" horizontalDpi="180" verticalDpi="180" r:id="rId5"/>
    </customSheetView>
    <customSheetView guid="{2DDD3642-0CA4-4A9B-AAFB-87C82D0B0FCD}" showPageBreaks="1" view="pageBreakPreview">
      <selection activeCell="G12" sqref="G12"/>
      <pageMargins left="0.7" right="0.7" top="0.75" bottom="0.75" header="0.3" footer="0.3"/>
      <pageSetup paperSize="9" scale="72" orientation="portrait" horizontalDpi="180" verticalDpi="180" r:id="rId6"/>
    </customSheetView>
    <customSheetView guid="{DA40C6CD-6ADD-4038-8B1A-065985F4DCDE}" showPageBreaks="1" view="pageBreakPreview" topLeftCell="A124">
      <selection activeCell="G134" sqref="G134"/>
      <pageMargins left="0.7" right="0.7" top="0.75" bottom="0.75" header="0.3" footer="0.3"/>
      <pageSetup paperSize="9" scale="72" orientation="portrait" horizontalDpi="180" verticalDpi="180" r:id="rId7"/>
    </customSheetView>
    <customSheetView guid="{5B6C5AE5-B8D6-4CBA-B8ED-DA5BDF10EAC6}" showPageBreaks="1" view="pageBreakPreview" topLeftCell="A19">
      <selection activeCell="C513" sqref="C513"/>
      <pageMargins left="0.7" right="0.7" top="0.75" bottom="0.75" header="0.3" footer="0.3"/>
      <pageSetup paperSize="9" scale="72" orientation="portrait" horizontalDpi="180" verticalDpi="180" r:id="rId8"/>
    </customSheetView>
    <customSheetView guid="{78CA43F5-3BD3-41C7-8D10-1ACF4B755644}" showPageBreaks="1" view="pageBreakPreview" topLeftCell="A13">
      <selection activeCell="A21" sqref="A21:XFD21"/>
      <pageMargins left="0.7" right="0.7" top="0.75" bottom="0.75" header="0.3" footer="0.3"/>
      <pageSetup paperSize="9" scale="72" orientation="portrait" horizontalDpi="180" verticalDpi="180" r:id="rId9"/>
    </customSheetView>
    <customSheetView guid="{DE41099A-9889-4E10-A6AF-60D054B80911}" showPageBreaks="1" view="pageBreakPreview" topLeftCell="A213">
      <selection activeCell="G225" sqref="G225"/>
      <pageMargins left="0.7" right="0.7" top="0.75" bottom="0.75" header="0.3" footer="0.3"/>
      <pageSetup paperSize="9" scale="72" orientation="portrait" horizontalDpi="180" verticalDpi="180" r:id="rId10"/>
    </customSheetView>
    <customSheetView guid="{4FC1653A-C0F7-4C1E-BF7D-520602EAE178}" showPageBreaks="1" view="pageBreakPreview">
      <selection activeCell="A17" sqref="A17:K17"/>
      <pageMargins left="0" right="0" top="0" bottom="0" header="0.31496062992125984" footer="0.31496062992125984"/>
      <pageSetup paperSize="9" orientation="landscape" horizontalDpi="180" verticalDpi="180" r:id="rId11"/>
    </customSheetView>
    <customSheetView guid="{8354DC19-BE27-47EE-A4F6-6F7A8B1D6DBD}" showPageBreaks="1" view="pageBreakPreview" topLeftCell="A16">
      <selection activeCell="N15" sqref="N15"/>
      <pageMargins left="0" right="0" top="0" bottom="0" header="0.31496062992125984" footer="0.31496062992125984"/>
      <pageSetup paperSize="9" orientation="landscape" horizontalDpi="180" verticalDpi="180" r:id="rId12"/>
    </customSheetView>
    <customSheetView guid="{6B1F6C0B-837B-45CF-A0F8-651CB94B223C}" showPageBreaks="1" view="pageBreakPreview" topLeftCell="A4">
      <selection activeCell="G10" sqref="G10"/>
      <pageMargins left="0" right="0" top="0" bottom="0" header="0.31496062992125984" footer="0.31496062992125984"/>
      <pageSetup paperSize="9" orientation="landscape" horizontalDpi="180" verticalDpi="180" r:id="rId13"/>
    </customSheetView>
    <customSheetView guid="{E8C39439-58F1-4755-BEC1-DEC1E5DFB892}" showPageBreaks="1" view="pageBreakPreview" topLeftCell="A10">
      <selection activeCell="J21" sqref="J21"/>
      <pageMargins left="0" right="0" top="0" bottom="0" header="0.31496062992125984" footer="0.31496062992125984"/>
      <pageSetup paperSize="9" orientation="landscape" verticalDpi="180" r:id="rId14"/>
    </customSheetView>
    <customSheetView guid="{0A3C6566-B9F1-4C10-AA7A-D7F12312E720}" showPageBreaks="1" view="pageBreakPreview" topLeftCell="A65">
      <selection activeCell="J95" sqref="J95"/>
      <pageMargins left="0" right="0" top="0" bottom="0" header="0.31496062992125984" footer="0.31496062992125984"/>
      <pageSetup paperSize="9" scale="85" orientation="landscape" verticalDpi="180" r:id="rId15"/>
    </customSheetView>
  </customSheetViews>
  <pageMargins left="0" right="0" top="0" bottom="0" header="0.31496062992125984" footer="0.31496062992125984"/>
  <pageSetup paperSize="9" scale="85" orientation="landscape" verticalDpi="18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BE4CC0E6-3772-4C6B-815B-71889EE87803}">
      <pageMargins left="0.7" right="0.7" top="0.75" bottom="0.75" header="0.3" footer="0.3"/>
      <pageSetup paperSize="9" orientation="portrait" horizontalDpi="180" verticalDpi="180" r:id="rId1"/>
    </customSheetView>
    <customSheetView guid="{7700881E-4FD5-4ADC-A619-B47E80688E02}" showPageBreaks="1">
      <pageMargins left="0.7" right="0.7" top="0.75" bottom="0.75" header="0.3" footer="0.3"/>
      <pageSetup paperSize="9" orientation="portrait" horizontalDpi="180" verticalDpi="180" r:id="rId2"/>
    </customSheetView>
    <customSheetView guid="{4EBCE169-456C-4227-A7EC-9B107D5ACBBD}">
      <pageMargins left="0.7" right="0.7" top="0.75" bottom="0.75" header="0.3" footer="0.3"/>
      <pageSetup paperSize="9" orientation="portrait" horizontalDpi="180" verticalDpi="180" r:id="rId3"/>
    </customSheetView>
    <customSheetView guid="{85EBB5EA-D5EB-4002-A0DD-7FCE4EFABFB9}">
      <pageMargins left="0.7" right="0.7" top="0.75" bottom="0.75" header="0.3" footer="0.3"/>
      <pageSetup paperSize="9" orientation="portrait" horizontalDpi="180" verticalDpi="180" r:id="rId4"/>
    </customSheetView>
    <customSheetView guid="{113C2EC7-0C03-466C-BA9B-D3B11EEA592A}">
      <pageMargins left="0.7" right="0.7" top="0.75" bottom="0.75" header="0.3" footer="0.3"/>
      <pageSetup paperSize="9" orientation="portrait" horizontalDpi="180" verticalDpi="180" r:id="rId5"/>
    </customSheetView>
    <customSheetView guid="{2DDD3642-0CA4-4A9B-AAFB-87C82D0B0FCD}">
      <pageMargins left="0.7" right="0.7" top="0.75" bottom="0.75" header="0.3" footer="0.3"/>
      <pageSetup paperSize="9" orientation="portrait" horizontalDpi="180" verticalDpi="180" r:id="rId6"/>
    </customSheetView>
    <customSheetView guid="{DA40C6CD-6ADD-4038-8B1A-065985F4DCDE}">
      <pageMargins left="0.7" right="0.7" top="0.75" bottom="0.75" header="0.3" footer="0.3"/>
      <pageSetup paperSize="9" orientation="portrait" horizontalDpi="180" verticalDpi="180" r:id="rId7"/>
    </customSheetView>
    <customSheetView guid="{5B6C5AE5-B8D6-4CBA-B8ED-DA5BDF10EAC6}">
      <pageMargins left="0.7" right="0.7" top="0.75" bottom="0.75" header="0.3" footer="0.3"/>
      <pageSetup paperSize="9" orientation="portrait" horizontalDpi="180" verticalDpi="180" r:id="rId8"/>
    </customSheetView>
    <customSheetView guid="{78CA43F5-3BD3-41C7-8D10-1ACF4B755644}">
      <pageMargins left="0.7" right="0.7" top="0.75" bottom="0.75" header="0.3" footer="0.3"/>
      <pageSetup paperSize="9" orientation="portrait" horizontalDpi="180" verticalDpi="180" r:id="rId9"/>
    </customSheetView>
    <customSheetView guid="{DE41099A-9889-4E10-A6AF-60D054B80911}">
      <pageMargins left="0.7" right="0.7" top="0.75" bottom="0.75" header="0.3" footer="0.3"/>
      <pageSetup paperSize="9" orientation="portrait" horizontalDpi="180" verticalDpi="180" r:id="rId10"/>
    </customSheetView>
    <customSheetView guid="{4FC1653A-C0F7-4C1E-BF7D-520602EAE178}">
      <pageMargins left="0.7" right="0.7" top="0.75" bottom="0.75" header="0.3" footer="0.3"/>
      <pageSetup paperSize="9" orientation="portrait" horizontalDpi="180" verticalDpi="180" r:id="rId11"/>
    </customSheetView>
    <customSheetView guid="{8354DC19-BE27-47EE-A4F6-6F7A8B1D6DBD}">
      <pageMargins left="0.7" right="0.7" top="0.75" bottom="0.75" header="0.3" footer="0.3"/>
      <pageSetup paperSize="9" orientation="portrait" horizontalDpi="180" verticalDpi="180" r:id="rId12"/>
    </customSheetView>
    <customSheetView guid="{6B1F6C0B-837B-45CF-A0F8-651CB94B223C}">
      <pageMargins left="0.7" right="0.7" top="0.75" bottom="0.75" header="0.3" footer="0.3"/>
      <pageSetup paperSize="9" orientation="portrait" horizontalDpi="180" verticalDpi="180" r:id="rId13"/>
    </customSheetView>
    <customSheetView guid="{E8C39439-58F1-4755-BEC1-DEC1E5DFB892}">
      <pageMargins left="0.7" right="0.7" top="0.75" bottom="0.75" header="0.3" footer="0.3"/>
      <pageSetup paperSize="9" orientation="portrait" horizontalDpi="180" verticalDpi="180" r:id="rId14"/>
    </customSheetView>
    <customSheetView guid="{0A3C6566-B9F1-4C10-AA7A-D7F12312E720}">
      <pageMargins left="0.7" right="0.7" top="0.75" bottom="0.75" header="0.3" footer="0.3"/>
      <pageSetup paperSize="9" orientation="portrait" horizontalDpi="180" verticalDpi="180" r:id="rId15"/>
    </customSheetView>
  </customSheetViews>
  <pageMargins left="0.7" right="0.7" top="0.75" bottom="0.75" header="0.3" footer="0.3"/>
  <pageSetup paperSize="9" orientation="portrait" horizontalDpi="180" verticalDpi="180" r:id="rId16"/>
</worksheet>
</file>

<file path=xl/worksheets/wsSortMap1.xml><?xml version="1.0" encoding="utf-8"?>
<worksheetSortMap xmlns="http://schemas.microsoft.com/office/excel/2006/main">
  <rowSortMap ref="A7:XFD98" count="80">
    <row newVal="6" oldVal="12"/>
    <row newVal="7" oldVal="11"/>
    <row newVal="8" oldVal="13"/>
    <row newVal="9" oldVal="14"/>
    <row newVal="10" oldVal="17"/>
    <row newVal="11" oldVal="18"/>
    <row newVal="12" oldVal="26"/>
    <row newVal="13" oldVal="27"/>
    <row newVal="14" oldVal="35"/>
    <row newVal="17" oldVal="19"/>
    <row newVal="18" oldVal="20"/>
    <row newVal="19" oldVal="21"/>
    <row newVal="20" oldVal="22"/>
    <row newVal="21" oldVal="23"/>
    <row newVal="22" oldVal="24"/>
    <row newVal="23" oldVal="25"/>
    <row newVal="24" oldVal="28"/>
    <row newVal="25" oldVal="29"/>
    <row newVal="26" oldVal="30"/>
    <row newVal="27" oldVal="31"/>
    <row newVal="28" oldVal="32"/>
    <row newVal="29" oldVal="33"/>
    <row newVal="30" oldVal="34"/>
    <row newVal="31" oldVal="37"/>
    <row newVal="32" oldVal="38"/>
    <row newVal="33" oldVal="39"/>
    <row newVal="34" oldVal="40"/>
    <row newVal="35" oldVal="54"/>
    <row newVal="36" oldVal="51"/>
    <row newVal="37" oldVal="36"/>
    <row newVal="38" oldVal="52"/>
    <row newVal="39" oldVal="53"/>
    <row newVal="40" oldVal="55"/>
    <row newVal="41" oldVal="56"/>
    <row newVal="42" oldVal="57"/>
    <row newVal="43" oldVal="58"/>
    <row newVal="44" oldVal="43"/>
    <row newVal="45" oldVal="60"/>
    <row newVal="46" oldVal="61"/>
    <row newVal="47" oldVal="62"/>
    <row newVal="48" oldVal="63"/>
    <row newVal="49" oldVal="64"/>
    <row newVal="50" oldVal="67"/>
    <row newVal="51" oldVal="68"/>
    <row newVal="52" oldVal="69"/>
    <row newVal="53" oldVal="70"/>
    <row newVal="54" oldVal="71"/>
    <row newVal="55" oldVal="50"/>
    <row newVal="56" oldVal="59"/>
    <row newVal="57" oldVal="49"/>
    <row newVal="58" oldVal="42"/>
    <row newVal="59" oldVal="44"/>
    <row newVal="60" oldVal="45"/>
    <row newVal="61" oldVal="46"/>
    <row newVal="62" oldVal="47"/>
    <row newVal="63" oldVal="48"/>
    <row newVal="64" oldVal="85"/>
    <row newVal="65" oldVal="96"/>
    <row newVal="66" oldVal="91"/>
    <row newVal="67" oldVal="66"/>
    <row newVal="68" oldVal="65"/>
    <row newVal="69" oldVal="92"/>
    <row newVal="70" oldVal="93"/>
    <row newVal="71" oldVal="97"/>
    <row newVal="72" oldVal="73"/>
    <row newVal="73" oldVal="74"/>
    <row newVal="74" oldVal="72"/>
    <row newVal="85" oldVal="86"/>
    <row newVal="86" oldVal="87"/>
    <row newVal="87" oldVal="89"/>
    <row newVal="88" oldVal="90"/>
    <row newVal="89" oldVal="88"/>
    <row newVal="90" oldVal="7"/>
    <row newVal="91" oldVal="8"/>
    <row newVal="92" oldVal="9"/>
    <row newVal="93" oldVal="10"/>
    <row newVal="94" oldVal="6"/>
    <row newVal="95" oldVal="94"/>
    <row newVal="96" oldVal="95"/>
    <row newVal="97" oldVal="41"/>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2018</vt:lpstr>
      <vt:lpstr>2019</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Сычева Анна Юрьевна</dc:creator>
  <cp:lastModifiedBy>Сычева Анна Юрьевна</cp:lastModifiedBy>
  <cp:lastPrinted>2023-01-11T11:23:03Z</cp:lastPrinted>
  <dcterms:created xsi:type="dcterms:W3CDTF">2006-09-28T05:33:49Z</dcterms:created>
  <dcterms:modified xsi:type="dcterms:W3CDTF">2023-01-18T05:50:28Z</dcterms:modified>
</cp:coreProperties>
</file>