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-120" yWindow="-120" windowWidth="20700" windowHeight="11160" tabRatio="839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I38" i="2" l="1"/>
  <c r="J38" i="2" s="1"/>
  <c r="I37" i="2"/>
  <c r="J37" i="2" s="1"/>
  <c r="J49" i="2"/>
  <c r="I49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9" i="2"/>
  <c r="J40" i="2"/>
  <c r="J41" i="2"/>
  <c r="J42" i="2"/>
  <c r="J43" i="2"/>
  <c r="J44" i="2"/>
  <c r="J45" i="2"/>
  <c r="J46" i="2"/>
  <c r="J47" i="2"/>
  <c r="J48" i="2"/>
  <c r="I36" i="2"/>
  <c r="I6" i="2"/>
  <c r="J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9" i="2"/>
  <c r="I40" i="2"/>
  <c r="I41" i="2"/>
  <c r="I42" i="2"/>
  <c r="I43" i="2"/>
  <c r="I44" i="2"/>
  <c r="I45" i="2"/>
  <c r="I46" i="2"/>
  <c r="I47" i="2"/>
  <c r="I48" i="2"/>
  <c r="I50" i="2" l="1"/>
  <c r="J50" i="2"/>
</calcChain>
</file>

<file path=xl/sharedStrings.xml><?xml version="1.0" encoding="utf-8"?>
<sst xmlns="http://schemas.openxmlformats.org/spreadsheetml/2006/main" count="253" uniqueCount="150">
  <si>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</si>
  <si>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</si>
  <si>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</si>
  <si>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</si>
  <si>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</si>
  <si>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</si>
  <si>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</si>
  <si>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</si>
  <si>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</si>
  <si>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</si>
  <si>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</si>
  <si>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Костюм х/б с ОЗ- пропит.</t>
  </si>
  <si>
    <t>Сапоги юфтевые</t>
  </si>
  <si>
    <t>Валенки с рез. низом</t>
  </si>
  <si>
    <t>Рукавицы брезентовые</t>
  </si>
  <si>
    <t>Рукавицы утепленные</t>
  </si>
  <si>
    <t xml:space="preserve">Перчатки резиновые                                                                </t>
  </si>
  <si>
    <t>Очки защитные</t>
  </si>
  <si>
    <t>Респиратор  РПГ-67</t>
  </si>
  <si>
    <t>Респиратор   У-2К</t>
  </si>
  <si>
    <t>Наколенники универсальные</t>
  </si>
  <si>
    <t>Жилет сигнальный</t>
  </si>
  <si>
    <t>Щиток защитный лицевой</t>
  </si>
  <si>
    <t>Каска защитная</t>
  </si>
  <si>
    <t xml:space="preserve">Описание </t>
  </si>
  <si>
    <t>пар</t>
  </si>
  <si>
    <t>ГОСТ 27575-87</t>
  </si>
  <si>
    <t>Костюм с кислотозащитной пропиткой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</si>
  <si>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</si>
  <si>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</si>
  <si>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</si>
  <si>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 xml:space="preserve">Халат хлопчатобумажный рабочий </t>
  </si>
  <si>
    <t>ГОСТ 12.4.131-83</t>
  </si>
  <si>
    <t>ГОСТ 12.4.029-76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</si>
  <si>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</si>
  <si>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</si>
  <si>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</si>
  <si>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Куртка на утепл. подкл. с капюшоном</t>
  </si>
  <si>
    <t>ГОСТ 29335-92</t>
  </si>
  <si>
    <t>Рукавицы хлопчатобумажные с брезентовым наладонником</t>
  </si>
  <si>
    <t>ГОСТ 12.4.242008</t>
  </si>
  <si>
    <t>ГОСТ 12.4.246-2008</t>
  </si>
  <si>
    <t>ГОСТ Р 12.4.246-2008</t>
  </si>
  <si>
    <t>ТУ 38.106977-2004</t>
  </si>
  <si>
    <t>Краги спилковые пятипалые</t>
  </si>
  <si>
    <t>ГОСТ 12.4.2017-99</t>
  </si>
  <si>
    <t>ГОСТ 12.4.230.1-2007</t>
  </si>
  <si>
    <t xml:space="preserve">Плащ не промокаемый  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</si>
  <si>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</si>
  <si>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</si>
  <si>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</si>
  <si>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</si>
  <si>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</si>
  <si>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</si>
  <si>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</si>
  <si>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</si>
  <si>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</si>
  <si>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</si>
  <si>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</si>
  <si>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</si>
  <si>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</si>
  <si>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</si>
  <si>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</si>
  <si>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</si>
  <si>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</si>
  <si>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</si>
  <si>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Перчатки  х/б с ПВХ покрытием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</si>
  <si>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</si>
  <si>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</si>
  <si>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</si>
  <si>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</si>
  <si>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Очки защитные газосварщика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</si>
  <si>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</si>
  <si>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Фартук для защиты от растворов кислот и щелочей</t>
  </si>
  <si>
    <t>Материал: 100% полиэфир с ПВХ-покрытием; Размер: 97×120 см. Свойства: К80,  Щ50, Нж, Вн (для защиты от воды). Вес ткани 480 гр./м².</t>
  </si>
  <si>
    <t>Фартук брезентовый с нагрудником огнестойкий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</si>
  <si>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</si>
  <si>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Патрон к РПГ тип «А1»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</si>
  <si>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</si>
  <si>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</si>
  <si>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</si>
  <si>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</si>
  <si>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</si>
  <si>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Каскетка защитная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</si>
  <si>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</si>
  <si>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</si>
  <si>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 xml:space="preserve">Рукавицы из сукна сурового </t>
  </si>
  <si>
    <t>Костюм Сварщика</t>
  </si>
  <si>
    <t>Перчатки диэлектрические бесшовные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</si>
  <si>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</si>
  <si>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</si>
  <si>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</si>
  <si>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</si>
  <si>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</si>
  <si>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</si>
  <si>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</si>
  <si>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</si>
  <si>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</si>
  <si>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</si>
  <si>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</si>
  <si>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</si>
  <si>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</si>
  <si>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</si>
  <si>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</si>
  <si>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</si>
  <si>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Ботинки кожаные </t>
  </si>
  <si>
    <t>Костюм х/б (для рабочих)</t>
  </si>
  <si>
    <t>Ботинки для сварщиков</t>
  </si>
  <si>
    <t>Респиратор «Алина –АВ»</t>
  </si>
  <si>
    <t>Щиток электро - сварщика</t>
  </si>
  <si>
    <t>Перчатки с полимерным покрытием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</si>
  <si>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</si>
  <si>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Перчатки резиновые КЩС </t>
  </si>
  <si>
    <t>Брюки на утепляющей подкладке</t>
  </si>
  <si>
    <t>Нарукавники прорезиненные</t>
  </si>
  <si>
    <t>Наушники противошумные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</si>
  <si>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</si>
  <si>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Коврик диэлектрический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</si>
  <si>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</si>
  <si>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</si>
  <si>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</si>
  <si>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</si>
  <si>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</si>
  <si>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Рукавицы брезентовые (краги) по локоть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</si>
  <si>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</si>
  <si>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</si>
  <si>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</si>
  <si>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</si>
  <si>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</si>
  <si>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</si>
  <si>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</si>
  <si>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</si>
  <si>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</si>
  <si>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</si>
  <si>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Перчатки Дуэт 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                                             Тип 1 Материал: натуральный латекс/хлоропреновый латекс; Длина: не менее 300 мм; Толщина: 0,60 – 0,90 мм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</si>
  <si>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</si>
  <si>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 xml:space="preserve">Количество на 2022 год </t>
  </si>
  <si>
    <t>в течение 2022 года</t>
  </si>
  <si>
    <t>Беруши</t>
  </si>
  <si>
    <t>Заместитель директора завода по коммерческой работе</t>
  </si>
  <si>
    <t>В.В. Ракитин</t>
  </si>
  <si>
    <t>Инженер 2 категории ОМТО</t>
  </si>
  <si>
    <t>И.С. Балычева</t>
  </si>
  <si>
    <t>Респиратор 3М 8122</t>
  </si>
  <si>
    <t>Респиратор чашеобразной формы с клапаном выдоха. степень защиты: FFP2 (до 12 ПДК)</t>
  </si>
  <si>
    <t>ТУ 2568-005-11502704-2013</t>
  </si>
  <si>
    <t>Респиратор 3М 9922Р</t>
  </si>
  <si>
    <t>Респиратор комбинированного действия против аэрозолей с дополнительной защитой от дымов металлов, сварочных аэрозолей, пыли до 12 ПДК и от озона до 10 ПДК.  Степень защиты: FFP2.</t>
  </si>
  <si>
    <t>ТУ 32.99.11-009-11502704-2019</t>
  </si>
  <si>
    <t xml:space="preserve"> Приложение № 5 к № ЗК/4-ВВРЗ/2022/ОМТО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</si>
</sst>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2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1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distributed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2" fillId="0" borderId="9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3"/>
    <cellStyle name="Обычный 3" xfId="1"/>
    <cellStyle name="Стиль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="75" zoomScaleNormal="93" zoomScaleSheetLayoutView="75" workbookViewId="0">
      <pane ySplit="5" topLeftCell="A6" activePane="bottomLeft" state="frozen"/>
      <selection pane="bottomLeft" activeCell="E49" sqref="E49"/>
    </sheetView>
  </sheetViews>
  <sheetFormatPr defaultRowHeight="18.75" x14ac:dyDescent="0.2"/>
  <cols>
    <col min="1" max="1" width="7.1640625" style="2" customWidth="1"/>
    <col min="2" max="2" width="30" style="18" customWidth="1"/>
    <col min="3" max="3" width="73.33203125" style="11" customWidth="1"/>
    <col min="4" max="4" width="18.6640625" style="2" customWidth="1"/>
    <col min="5" max="5" width="34.33203125" style="1" customWidth="1"/>
    <col min="6" max="6" width="10.5" style="2" customWidth="1"/>
    <col min="7" max="7" width="12.6640625" style="2" customWidth="1"/>
    <col min="8" max="8" width="15" style="17" customWidth="1"/>
    <col min="9" max="9" width="21.33203125" style="3" customWidth="1"/>
    <col min="10" max="10" width="23.1640625" style="3" customWidth="1"/>
    <col min="11" max="11" width="19" style="3" customWidth="1"/>
  </cols>
  <sheetData>
    <row r="1" spans="1:13" x14ac:dyDescent="0.2">
      <c r="H1" s="59" t="s">
        <v>149</v>
      </c>
      <c r="I1" s="60"/>
      <c r="J1" s="60"/>
      <c r="K1" s="60"/>
    </row>
    <row r="2" spans="1:13" x14ac:dyDescent="0.2">
      <c r="H2" s="60"/>
      <c r="I2" s="60"/>
      <c r="J2" s="60"/>
      <c r="K2" s="60"/>
    </row>
    <row r="3" spans="1:13" x14ac:dyDescent="0.2">
      <c r="H3" s="60"/>
      <c r="I3" s="60"/>
      <c r="J3" s="60"/>
      <c r="K3" s="60"/>
    </row>
    <row r="4" spans="1:13" ht="11.25" hidden="1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3" s="7" customFormat="1" ht="76.5" customHeight="1" x14ac:dyDescent="0.2">
      <c r="A5" s="5" t="s">
        <v>2</v>
      </c>
      <c r="B5" s="22" t="s">
        <v>3</v>
      </c>
      <c r="C5" s="5" t="s">
        <v>24</v>
      </c>
      <c r="D5" s="5" t="s">
        <v>4</v>
      </c>
      <c r="E5" s="5" t="s">
        <v>5</v>
      </c>
      <c r="F5" s="5" t="s">
        <v>6</v>
      </c>
      <c r="G5" s="5" t="s">
        <v>136</v>
      </c>
      <c r="H5" s="12" t="s">
        <v>7</v>
      </c>
      <c r="I5" s="6" t="s">
        <v>8</v>
      </c>
      <c r="J5" s="6" t="s">
        <v>9</v>
      </c>
      <c r="K5" s="5" t="s">
        <v>10</v>
      </c>
    </row>
    <row r="6" spans="1:13" s="28" customFormat="1" ht="56.25" x14ac:dyDescent="0.25">
      <c r="A6" s="23">
        <v>1</v>
      </c>
      <c r="B6" s="19" t="s">
        <v>138</v>
      </c>
      <c r="C6" s="24" t="s">
        <v>103</v>
      </c>
      <c r="D6" s="23" t="s">
        <v>51</v>
      </c>
      <c r="E6" s="23"/>
      <c r="F6" s="25" t="s">
        <v>0</v>
      </c>
      <c r="G6" s="26">
        <v>1590</v>
      </c>
      <c r="H6" s="13">
        <v>29</v>
      </c>
      <c r="I6" s="27">
        <f>H6*G6</f>
        <v>46110</v>
      </c>
      <c r="J6" s="27">
        <f>H6*G6*1.2</f>
        <v>55332</v>
      </c>
      <c r="K6" s="23" t="s">
        <v>137</v>
      </c>
    </row>
    <row r="7" spans="1:13" s="32" customFormat="1" ht="237" customHeight="1" thickBot="1" x14ac:dyDescent="0.3">
      <c r="A7" s="23">
        <v>2</v>
      </c>
      <c r="B7" s="20" t="s">
        <v>107</v>
      </c>
      <c r="C7" s="29" t="s">
        <v>129</v>
      </c>
      <c r="D7" s="23" t="s">
        <v>94</v>
      </c>
      <c r="E7" s="30" t="s">
        <v>58</v>
      </c>
      <c r="F7" s="25" t="s">
        <v>25</v>
      </c>
      <c r="G7" s="31">
        <v>40</v>
      </c>
      <c r="H7" s="14">
        <v>1741.67</v>
      </c>
      <c r="I7" s="27">
        <f t="shared" ref="I7:I48" si="0">H7*G7</f>
        <v>69666.8</v>
      </c>
      <c r="J7" s="27">
        <f t="shared" ref="J7:J48" si="1">H7*G7*1.2</f>
        <v>83600.160000000003</v>
      </c>
      <c r="K7" s="23" t="s">
        <v>137</v>
      </c>
    </row>
    <row r="8" spans="1:13" s="32" customFormat="1" ht="98.25" customHeight="1" x14ac:dyDescent="0.25">
      <c r="A8" s="23">
        <v>3</v>
      </c>
      <c r="B8" s="20" t="s">
        <v>105</v>
      </c>
      <c r="C8" s="29" t="s">
        <v>130</v>
      </c>
      <c r="D8" s="23" t="s">
        <v>57</v>
      </c>
      <c r="E8" s="30" t="s">
        <v>58</v>
      </c>
      <c r="F8" s="25" t="s">
        <v>25</v>
      </c>
      <c r="G8" s="33">
        <v>2009</v>
      </c>
      <c r="H8" s="14">
        <v>1083.33</v>
      </c>
      <c r="I8" s="27">
        <f t="shared" si="0"/>
        <v>2176409.9699999997</v>
      </c>
      <c r="J8" s="27">
        <f t="shared" si="1"/>
        <v>2611691.9639999997</v>
      </c>
      <c r="K8" s="23" t="s">
        <v>137</v>
      </c>
    </row>
    <row r="9" spans="1:13" s="32" customFormat="1" ht="141.75" customHeight="1" x14ac:dyDescent="0.25">
      <c r="A9" s="23">
        <v>4</v>
      </c>
      <c r="B9" s="20" t="s">
        <v>113</v>
      </c>
      <c r="C9" s="24" t="s">
        <v>128</v>
      </c>
      <c r="D9" s="23" t="s">
        <v>38</v>
      </c>
      <c r="E9" s="34" t="s">
        <v>133</v>
      </c>
      <c r="F9" s="25" t="s">
        <v>0</v>
      </c>
      <c r="G9" s="25">
        <v>39</v>
      </c>
      <c r="H9" s="13">
        <v>755.29</v>
      </c>
      <c r="I9" s="27">
        <f t="shared" si="0"/>
        <v>29456.309999999998</v>
      </c>
      <c r="J9" s="27">
        <f t="shared" si="1"/>
        <v>35347.571999999993</v>
      </c>
      <c r="K9" s="23" t="s">
        <v>137</v>
      </c>
    </row>
    <row r="10" spans="1:13" s="32" customFormat="1" ht="56.25" x14ac:dyDescent="0.25">
      <c r="A10" s="23">
        <v>5</v>
      </c>
      <c r="B10" s="20" t="s">
        <v>13</v>
      </c>
      <c r="C10" s="24" t="s">
        <v>61</v>
      </c>
      <c r="D10" s="23" t="s">
        <v>34</v>
      </c>
      <c r="E10" s="30" t="s">
        <v>58</v>
      </c>
      <c r="F10" s="25" t="s">
        <v>25</v>
      </c>
      <c r="G10" s="25">
        <v>20</v>
      </c>
      <c r="H10" s="13">
        <v>918.33</v>
      </c>
      <c r="I10" s="27">
        <f t="shared" si="0"/>
        <v>18366.600000000002</v>
      </c>
      <c r="J10" s="27">
        <f t="shared" si="1"/>
        <v>22039.920000000002</v>
      </c>
      <c r="K10" s="23" t="s">
        <v>137</v>
      </c>
    </row>
    <row r="11" spans="1:13" s="36" customFormat="1" ht="78" customHeight="1" x14ac:dyDescent="0.2">
      <c r="A11" s="23">
        <v>6</v>
      </c>
      <c r="B11" s="20" t="s">
        <v>21</v>
      </c>
      <c r="C11" s="24" t="s">
        <v>98</v>
      </c>
      <c r="D11" s="23" t="s">
        <v>99</v>
      </c>
      <c r="E11" s="23"/>
      <c r="F11" s="25" t="s">
        <v>0</v>
      </c>
      <c r="G11" s="23">
        <v>89</v>
      </c>
      <c r="H11" s="15">
        <v>160</v>
      </c>
      <c r="I11" s="27">
        <f t="shared" si="0"/>
        <v>14240</v>
      </c>
      <c r="J11" s="27">
        <f t="shared" si="1"/>
        <v>17088</v>
      </c>
      <c r="K11" s="23" t="s">
        <v>137</v>
      </c>
      <c r="L11" s="35"/>
      <c r="M11" s="35"/>
    </row>
    <row r="12" spans="1:13" s="32" customFormat="1" ht="187.5" x14ac:dyDescent="0.25">
      <c r="A12" s="23">
        <v>7</v>
      </c>
      <c r="B12" s="20" t="s">
        <v>23</v>
      </c>
      <c r="C12" s="24" t="s">
        <v>84</v>
      </c>
      <c r="D12" s="23" t="s">
        <v>45</v>
      </c>
      <c r="E12" s="23"/>
      <c r="F12" s="25" t="s">
        <v>0</v>
      </c>
      <c r="G12" s="23">
        <v>78</v>
      </c>
      <c r="H12" s="16">
        <v>133.33000000000001</v>
      </c>
      <c r="I12" s="27">
        <f t="shared" si="0"/>
        <v>10399.740000000002</v>
      </c>
      <c r="J12" s="27">
        <f t="shared" si="1"/>
        <v>12479.688000000002</v>
      </c>
      <c r="K12" s="23" t="s">
        <v>137</v>
      </c>
    </row>
    <row r="13" spans="1:13" s="32" customFormat="1" ht="78.75" customHeight="1" x14ac:dyDescent="0.25">
      <c r="A13" s="23">
        <v>8</v>
      </c>
      <c r="B13" s="20" t="s">
        <v>83</v>
      </c>
      <c r="C13" s="24" t="s">
        <v>82</v>
      </c>
      <c r="D13" s="23" t="s">
        <v>48</v>
      </c>
      <c r="E13" s="23"/>
      <c r="F13" s="25" t="s">
        <v>0</v>
      </c>
      <c r="G13" s="23">
        <v>493</v>
      </c>
      <c r="H13" s="16">
        <v>240</v>
      </c>
      <c r="I13" s="27">
        <f t="shared" si="0"/>
        <v>118320</v>
      </c>
      <c r="J13" s="27">
        <f t="shared" si="1"/>
        <v>141984</v>
      </c>
      <c r="K13" s="23" t="s">
        <v>137</v>
      </c>
    </row>
    <row r="14" spans="1:13" s="32" customFormat="1" ht="59.25" customHeight="1" x14ac:dyDescent="0.25">
      <c r="A14" s="23">
        <v>9</v>
      </c>
      <c r="B14" s="20" t="s">
        <v>117</v>
      </c>
      <c r="C14" s="24" t="s">
        <v>70</v>
      </c>
      <c r="D14" s="23" t="s">
        <v>56</v>
      </c>
      <c r="E14" s="23"/>
      <c r="F14" s="25" t="s">
        <v>0</v>
      </c>
      <c r="G14" s="23">
        <v>4</v>
      </c>
      <c r="H14" s="15">
        <v>288.33</v>
      </c>
      <c r="I14" s="27">
        <f t="shared" si="0"/>
        <v>1153.32</v>
      </c>
      <c r="J14" s="27">
        <f t="shared" si="1"/>
        <v>1383.9839999999999</v>
      </c>
      <c r="K14" s="23" t="s">
        <v>137</v>
      </c>
    </row>
    <row r="15" spans="1:13" s="32" customFormat="1" ht="157.5" customHeight="1" x14ac:dyDescent="0.25">
      <c r="A15" s="23">
        <v>10</v>
      </c>
      <c r="B15" s="20" t="s">
        <v>27</v>
      </c>
      <c r="C15" s="24" t="s">
        <v>60</v>
      </c>
      <c r="D15" s="23" t="s">
        <v>28</v>
      </c>
      <c r="E15" s="34" t="s">
        <v>133</v>
      </c>
      <c r="F15" s="23" t="s">
        <v>0</v>
      </c>
      <c r="G15" s="25">
        <v>19</v>
      </c>
      <c r="H15" s="16">
        <v>1320</v>
      </c>
      <c r="I15" s="27">
        <f t="shared" si="0"/>
        <v>25080</v>
      </c>
      <c r="J15" s="27">
        <f t="shared" si="1"/>
        <v>30096</v>
      </c>
      <c r="K15" s="23" t="s">
        <v>137</v>
      </c>
    </row>
    <row r="16" spans="1:13" s="32" customFormat="1" ht="136.5" customHeight="1" x14ac:dyDescent="0.25">
      <c r="A16" s="23">
        <v>11</v>
      </c>
      <c r="B16" s="20" t="s">
        <v>87</v>
      </c>
      <c r="C16" s="37" t="s">
        <v>29</v>
      </c>
      <c r="D16" s="23" t="s">
        <v>30</v>
      </c>
      <c r="E16" s="34" t="s">
        <v>133</v>
      </c>
      <c r="F16" s="23" t="s">
        <v>1</v>
      </c>
      <c r="G16" s="38">
        <v>293</v>
      </c>
      <c r="H16" s="16">
        <v>2760</v>
      </c>
      <c r="I16" s="27">
        <f t="shared" si="0"/>
        <v>808680</v>
      </c>
      <c r="J16" s="27">
        <f t="shared" si="1"/>
        <v>970416</v>
      </c>
      <c r="K16" s="23" t="s">
        <v>137</v>
      </c>
    </row>
    <row r="17" spans="1:11" s="32" customFormat="1" ht="138.75" customHeight="1" x14ac:dyDescent="0.25">
      <c r="A17" s="23">
        <v>12</v>
      </c>
      <c r="B17" s="20" t="s">
        <v>124</v>
      </c>
      <c r="C17" s="24" t="s">
        <v>118</v>
      </c>
      <c r="D17" s="23" t="s">
        <v>119</v>
      </c>
      <c r="E17" s="34" t="s">
        <v>133</v>
      </c>
      <c r="F17" s="23" t="s">
        <v>1</v>
      </c>
      <c r="G17" s="23">
        <v>20</v>
      </c>
      <c r="H17" s="15">
        <v>4800</v>
      </c>
      <c r="I17" s="27">
        <f t="shared" si="0"/>
        <v>96000</v>
      </c>
      <c r="J17" s="27">
        <f t="shared" si="1"/>
        <v>115200</v>
      </c>
      <c r="K17" s="23" t="s">
        <v>137</v>
      </c>
    </row>
    <row r="18" spans="1:11" s="32" customFormat="1" ht="150.75" customHeight="1" thickBot="1" x14ac:dyDescent="0.3">
      <c r="A18" s="23">
        <v>13</v>
      </c>
      <c r="B18" s="52" t="s">
        <v>106</v>
      </c>
      <c r="C18" s="24" t="s">
        <v>116</v>
      </c>
      <c r="D18" s="39" t="s">
        <v>26</v>
      </c>
      <c r="E18" s="34" t="s">
        <v>133</v>
      </c>
      <c r="F18" s="39" t="s">
        <v>1</v>
      </c>
      <c r="G18" s="40">
        <v>2093</v>
      </c>
      <c r="H18" s="53">
        <v>1540</v>
      </c>
      <c r="I18" s="27">
        <f t="shared" si="0"/>
        <v>3223220</v>
      </c>
      <c r="J18" s="27">
        <f t="shared" si="1"/>
        <v>3867864</v>
      </c>
      <c r="K18" s="23" t="s">
        <v>137</v>
      </c>
    </row>
    <row r="19" spans="1:11" s="32" customFormat="1" ht="138" customHeight="1" x14ac:dyDescent="0.25">
      <c r="A19" s="23">
        <v>14</v>
      </c>
      <c r="B19" s="20" t="s">
        <v>11</v>
      </c>
      <c r="C19" s="24" t="s">
        <v>101</v>
      </c>
      <c r="D19" s="23" t="s">
        <v>100</v>
      </c>
      <c r="E19" s="34" t="s">
        <v>133</v>
      </c>
      <c r="F19" s="23" t="s">
        <v>1</v>
      </c>
      <c r="G19" s="25">
        <v>19</v>
      </c>
      <c r="H19" s="16">
        <v>2166.67</v>
      </c>
      <c r="I19" s="27">
        <f t="shared" si="0"/>
        <v>41166.730000000003</v>
      </c>
      <c r="J19" s="27">
        <f t="shared" si="1"/>
        <v>49400.076000000001</v>
      </c>
      <c r="K19" s="23" t="s">
        <v>137</v>
      </c>
    </row>
    <row r="20" spans="1:11" s="32" customFormat="1" ht="56.25" x14ac:dyDescent="0.25">
      <c r="A20" s="23">
        <v>15</v>
      </c>
      <c r="B20" s="20" t="s">
        <v>44</v>
      </c>
      <c r="C20" s="24" t="s">
        <v>85</v>
      </c>
      <c r="D20" s="23" t="s">
        <v>41</v>
      </c>
      <c r="E20" s="23"/>
      <c r="F20" s="25" t="s">
        <v>25</v>
      </c>
      <c r="G20" s="23">
        <v>2242</v>
      </c>
      <c r="H20" s="15">
        <v>160</v>
      </c>
      <c r="I20" s="27">
        <f t="shared" si="0"/>
        <v>358720</v>
      </c>
      <c r="J20" s="27">
        <f t="shared" si="1"/>
        <v>430464</v>
      </c>
      <c r="K20" s="23" t="s">
        <v>137</v>
      </c>
    </row>
    <row r="21" spans="1:11" s="32" customFormat="1" ht="138" customHeight="1" x14ac:dyDescent="0.25">
      <c r="A21" s="23">
        <v>16</v>
      </c>
      <c r="B21" s="20" t="s">
        <v>37</v>
      </c>
      <c r="C21" s="24" t="s">
        <v>35</v>
      </c>
      <c r="D21" s="23" t="s">
        <v>36</v>
      </c>
      <c r="E21" s="34" t="s">
        <v>133</v>
      </c>
      <c r="F21" s="25" t="s">
        <v>0</v>
      </c>
      <c r="G21" s="23">
        <v>455</v>
      </c>
      <c r="H21" s="16">
        <v>1216.67</v>
      </c>
      <c r="I21" s="27">
        <f t="shared" si="0"/>
        <v>553584.85</v>
      </c>
      <c r="J21" s="27">
        <f t="shared" si="1"/>
        <v>664301.81999999995</v>
      </c>
      <c r="K21" s="23" t="s">
        <v>137</v>
      </c>
    </row>
    <row r="22" spans="1:11" s="32" customFormat="1" ht="98.25" customHeight="1" x14ac:dyDescent="0.25">
      <c r="A22" s="23">
        <v>17</v>
      </c>
      <c r="B22" s="20" t="s">
        <v>20</v>
      </c>
      <c r="C22" s="41" t="s">
        <v>53</v>
      </c>
      <c r="D22" s="27" t="s">
        <v>54</v>
      </c>
      <c r="E22" s="23"/>
      <c r="F22" s="25" t="s">
        <v>25</v>
      </c>
      <c r="G22" s="23">
        <v>40</v>
      </c>
      <c r="H22" s="13">
        <v>1165</v>
      </c>
      <c r="I22" s="27">
        <f t="shared" si="0"/>
        <v>46600</v>
      </c>
      <c r="J22" s="27">
        <f t="shared" si="1"/>
        <v>55920</v>
      </c>
      <c r="K22" s="23" t="s">
        <v>137</v>
      </c>
    </row>
    <row r="23" spans="1:11" s="32" customFormat="1" ht="101.25" customHeight="1" x14ac:dyDescent="0.25">
      <c r="A23" s="23">
        <v>18</v>
      </c>
      <c r="B23" s="20" t="s">
        <v>114</v>
      </c>
      <c r="C23" s="24" t="s">
        <v>93</v>
      </c>
      <c r="D23" s="23" t="s">
        <v>33</v>
      </c>
      <c r="E23" s="23"/>
      <c r="F23" s="25" t="s">
        <v>0</v>
      </c>
      <c r="G23" s="23">
        <v>29</v>
      </c>
      <c r="H23" s="16">
        <v>180</v>
      </c>
      <c r="I23" s="27">
        <f t="shared" si="0"/>
        <v>5220</v>
      </c>
      <c r="J23" s="27">
        <f t="shared" si="1"/>
        <v>6264</v>
      </c>
      <c r="K23" s="23" t="s">
        <v>137</v>
      </c>
    </row>
    <row r="24" spans="1:11" s="32" customFormat="1" ht="105.75" customHeight="1" x14ac:dyDescent="0.25">
      <c r="A24" s="23">
        <v>19</v>
      </c>
      <c r="B24" s="20" t="s">
        <v>115</v>
      </c>
      <c r="C24" s="24" t="s">
        <v>132</v>
      </c>
      <c r="D24" s="23" t="s">
        <v>51</v>
      </c>
      <c r="E24" s="23"/>
      <c r="F24" s="25" t="s">
        <v>0</v>
      </c>
      <c r="G24" s="23">
        <v>308</v>
      </c>
      <c r="H24" s="13">
        <v>175</v>
      </c>
      <c r="I24" s="27">
        <f t="shared" si="0"/>
        <v>53900</v>
      </c>
      <c r="J24" s="27">
        <f t="shared" si="1"/>
        <v>64680</v>
      </c>
      <c r="K24" s="23" t="s">
        <v>137</v>
      </c>
    </row>
    <row r="25" spans="1:11" s="32" customFormat="1" ht="84" customHeight="1" x14ac:dyDescent="0.25">
      <c r="A25" s="23">
        <v>20</v>
      </c>
      <c r="B25" s="20" t="s">
        <v>17</v>
      </c>
      <c r="C25" s="37" t="s">
        <v>125</v>
      </c>
      <c r="D25" s="23" t="s">
        <v>46</v>
      </c>
      <c r="E25" s="23"/>
      <c r="F25" s="25" t="s">
        <v>0</v>
      </c>
      <c r="G25" s="23">
        <v>8030</v>
      </c>
      <c r="H25" s="13">
        <v>132</v>
      </c>
      <c r="I25" s="27">
        <f t="shared" si="0"/>
        <v>1059960</v>
      </c>
      <c r="J25" s="27">
        <f t="shared" si="1"/>
        <v>1271952</v>
      </c>
      <c r="K25" s="23" t="s">
        <v>137</v>
      </c>
    </row>
    <row r="26" spans="1:11" s="32" customFormat="1" ht="157.5" customHeight="1" x14ac:dyDescent="0.25">
      <c r="A26" s="23">
        <v>21</v>
      </c>
      <c r="B26" s="20" t="s">
        <v>71</v>
      </c>
      <c r="C26" s="24" t="s">
        <v>72</v>
      </c>
      <c r="D26" s="23" t="s">
        <v>46</v>
      </c>
      <c r="E26" s="23"/>
      <c r="F26" s="25" t="s">
        <v>0</v>
      </c>
      <c r="G26" s="23">
        <v>305</v>
      </c>
      <c r="H26" s="13">
        <v>320</v>
      </c>
      <c r="I26" s="27">
        <f t="shared" si="0"/>
        <v>97600</v>
      </c>
      <c r="J26" s="27">
        <f t="shared" si="1"/>
        <v>117120</v>
      </c>
      <c r="K26" s="23" t="s">
        <v>137</v>
      </c>
    </row>
    <row r="27" spans="1:11" s="32" customFormat="1" ht="63.75" customHeight="1" x14ac:dyDescent="0.25">
      <c r="A27" s="23">
        <v>22</v>
      </c>
      <c r="B27" s="21" t="s">
        <v>77</v>
      </c>
      <c r="C27" s="24" t="s">
        <v>78</v>
      </c>
      <c r="D27" s="42" t="s">
        <v>49</v>
      </c>
      <c r="E27" s="23"/>
      <c r="F27" s="25" t="s">
        <v>0</v>
      </c>
      <c r="G27" s="23">
        <v>408</v>
      </c>
      <c r="H27" s="16">
        <v>156</v>
      </c>
      <c r="I27" s="27">
        <f t="shared" si="0"/>
        <v>63648</v>
      </c>
      <c r="J27" s="27">
        <f t="shared" si="1"/>
        <v>76377.599999999991</v>
      </c>
      <c r="K27" s="23" t="s">
        <v>137</v>
      </c>
    </row>
    <row r="28" spans="1:11" s="32" customFormat="1" ht="101.25" customHeight="1" x14ac:dyDescent="0.25">
      <c r="A28" s="23">
        <v>23</v>
      </c>
      <c r="B28" s="20" t="s">
        <v>66</v>
      </c>
      <c r="C28" s="24" t="s">
        <v>67</v>
      </c>
      <c r="D28" s="23" t="s">
        <v>41</v>
      </c>
      <c r="E28" s="30"/>
      <c r="F28" s="25" t="s">
        <v>25</v>
      </c>
      <c r="G28" s="23">
        <v>16956</v>
      </c>
      <c r="H28" s="16">
        <v>15</v>
      </c>
      <c r="I28" s="27">
        <f t="shared" si="0"/>
        <v>254340</v>
      </c>
      <c r="J28" s="27">
        <f t="shared" si="1"/>
        <v>305208</v>
      </c>
      <c r="K28" s="23" t="s">
        <v>137</v>
      </c>
    </row>
    <row r="29" spans="1:11" s="32" customFormat="1" ht="56.25" x14ac:dyDescent="0.25">
      <c r="A29" s="23">
        <v>24</v>
      </c>
      <c r="B29" s="20" t="s">
        <v>88</v>
      </c>
      <c r="C29" s="24" t="s">
        <v>68</v>
      </c>
      <c r="D29" s="23" t="s">
        <v>43</v>
      </c>
      <c r="E29" s="30" t="s">
        <v>69</v>
      </c>
      <c r="F29" s="25" t="s">
        <v>25</v>
      </c>
      <c r="G29" s="23">
        <v>87</v>
      </c>
      <c r="H29" s="16">
        <v>431.67</v>
      </c>
      <c r="I29" s="27">
        <f t="shared" si="0"/>
        <v>37555.29</v>
      </c>
      <c r="J29" s="27">
        <f t="shared" si="1"/>
        <v>45066.347999999998</v>
      </c>
      <c r="K29" s="23" t="s">
        <v>137</v>
      </c>
    </row>
    <row r="30" spans="1:11" s="32" customFormat="1" ht="156" customHeight="1" x14ac:dyDescent="0.25">
      <c r="A30" s="23">
        <v>25</v>
      </c>
      <c r="B30" s="52" t="s">
        <v>16</v>
      </c>
      <c r="C30" s="24" t="s">
        <v>134</v>
      </c>
      <c r="D30" s="23" t="s">
        <v>42</v>
      </c>
      <c r="E30" s="30" t="s">
        <v>64</v>
      </c>
      <c r="F30" s="25" t="s">
        <v>25</v>
      </c>
      <c r="G30" s="23">
        <v>3946</v>
      </c>
      <c r="H30" s="51">
        <v>85</v>
      </c>
      <c r="I30" s="27">
        <f t="shared" si="0"/>
        <v>335410</v>
      </c>
      <c r="J30" s="27">
        <f t="shared" si="1"/>
        <v>402492</v>
      </c>
      <c r="K30" s="23" t="s">
        <v>137</v>
      </c>
    </row>
    <row r="31" spans="1:11" s="32" customFormat="1" ht="78.75" customHeight="1" x14ac:dyDescent="0.25">
      <c r="A31" s="23">
        <v>26</v>
      </c>
      <c r="B31" s="20" t="s">
        <v>112</v>
      </c>
      <c r="C31" s="24" t="s">
        <v>135</v>
      </c>
      <c r="D31" s="23" t="s">
        <v>40</v>
      </c>
      <c r="E31" s="30" t="s">
        <v>64</v>
      </c>
      <c r="F31" s="25" t="s">
        <v>25</v>
      </c>
      <c r="G31" s="23">
        <v>988</v>
      </c>
      <c r="H31" s="13">
        <v>146.66999999999999</v>
      </c>
      <c r="I31" s="27">
        <f t="shared" si="0"/>
        <v>144909.96</v>
      </c>
      <c r="J31" s="27">
        <f t="shared" si="1"/>
        <v>173891.95199999999</v>
      </c>
      <c r="K31" s="23" t="s">
        <v>137</v>
      </c>
    </row>
    <row r="32" spans="1:11" s="32" customFormat="1" ht="79.5" customHeight="1" x14ac:dyDescent="0.25">
      <c r="A32" s="23">
        <v>27</v>
      </c>
      <c r="B32" s="20" t="s">
        <v>110</v>
      </c>
      <c r="C32" s="24" t="s">
        <v>111</v>
      </c>
      <c r="D32" s="23" t="s">
        <v>97</v>
      </c>
      <c r="E32" s="30"/>
      <c r="F32" s="25" t="s">
        <v>25</v>
      </c>
      <c r="G32" s="23">
        <v>4862</v>
      </c>
      <c r="H32" s="13">
        <v>150</v>
      </c>
      <c r="I32" s="27">
        <f t="shared" si="0"/>
        <v>729300</v>
      </c>
      <c r="J32" s="27">
        <f t="shared" si="1"/>
        <v>875160</v>
      </c>
      <c r="K32" s="23" t="s">
        <v>137</v>
      </c>
    </row>
    <row r="33" spans="1:11" s="32" customFormat="1" ht="80.25" customHeight="1" x14ac:dyDescent="0.25">
      <c r="A33" s="23">
        <v>28</v>
      </c>
      <c r="B33" s="20" t="s">
        <v>47</v>
      </c>
      <c r="C33" s="24" t="s">
        <v>62</v>
      </c>
      <c r="D33" s="23" t="s">
        <v>95</v>
      </c>
      <c r="E33" s="23"/>
      <c r="F33" s="25" t="s">
        <v>0</v>
      </c>
      <c r="G33" s="25">
        <v>95</v>
      </c>
      <c r="H33" s="16">
        <v>683.33</v>
      </c>
      <c r="I33" s="27">
        <f t="shared" si="0"/>
        <v>64916.350000000006</v>
      </c>
      <c r="J33" s="27">
        <f t="shared" si="1"/>
        <v>77899.62000000001</v>
      </c>
      <c r="K33" s="23" t="s">
        <v>137</v>
      </c>
    </row>
    <row r="34" spans="1:11" s="32" customFormat="1" ht="43.5" customHeight="1" x14ac:dyDescent="0.25">
      <c r="A34" s="23">
        <v>29</v>
      </c>
      <c r="B34" s="20" t="s">
        <v>19</v>
      </c>
      <c r="C34" s="24" t="s">
        <v>79</v>
      </c>
      <c r="D34" s="23" t="s">
        <v>50</v>
      </c>
      <c r="E34" s="23"/>
      <c r="F34" s="25" t="s">
        <v>0</v>
      </c>
      <c r="G34" s="23">
        <v>472</v>
      </c>
      <c r="H34" s="16">
        <v>81.12</v>
      </c>
      <c r="I34" s="27">
        <f t="shared" si="0"/>
        <v>38288.639999999999</v>
      </c>
      <c r="J34" s="27">
        <f t="shared" si="1"/>
        <v>45946.367999999995</v>
      </c>
      <c r="K34" s="23" t="s">
        <v>137</v>
      </c>
    </row>
    <row r="35" spans="1:11" s="32" customFormat="1" ht="93.75" x14ac:dyDescent="0.25">
      <c r="A35" s="23">
        <v>30</v>
      </c>
      <c r="B35" s="20" t="s">
        <v>18</v>
      </c>
      <c r="C35" s="37" t="s">
        <v>76</v>
      </c>
      <c r="D35" s="23" t="s">
        <v>49</v>
      </c>
      <c r="E35" s="23"/>
      <c r="F35" s="25" t="s">
        <v>0</v>
      </c>
      <c r="G35" s="23">
        <v>372</v>
      </c>
      <c r="H35" s="13">
        <v>400</v>
      </c>
      <c r="I35" s="27">
        <f t="shared" si="0"/>
        <v>148800</v>
      </c>
      <c r="J35" s="27">
        <f t="shared" si="1"/>
        <v>178560</v>
      </c>
      <c r="K35" s="23" t="s">
        <v>137</v>
      </c>
    </row>
    <row r="36" spans="1:11" s="32" customFormat="1" ht="105.75" customHeight="1" x14ac:dyDescent="0.25">
      <c r="A36" s="23">
        <v>31</v>
      </c>
      <c r="B36" s="52" t="s">
        <v>108</v>
      </c>
      <c r="C36" s="24" t="s">
        <v>80</v>
      </c>
      <c r="D36" s="23" t="s">
        <v>50</v>
      </c>
      <c r="E36" s="23"/>
      <c r="F36" s="25" t="s">
        <v>0</v>
      </c>
      <c r="G36" s="23">
        <v>31847</v>
      </c>
      <c r="H36" s="54">
        <v>97.5</v>
      </c>
      <c r="I36" s="27">
        <f>H36*G36</f>
        <v>3105082.5</v>
      </c>
      <c r="J36" s="27">
        <f t="shared" si="1"/>
        <v>3726099</v>
      </c>
      <c r="K36" s="23" t="s">
        <v>137</v>
      </c>
    </row>
    <row r="37" spans="1:11" s="32" customFormat="1" ht="72.75" customHeight="1" x14ac:dyDescent="0.25">
      <c r="A37" s="23">
        <v>32</v>
      </c>
      <c r="B37" s="20" t="s">
        <v>143</v>
      </c>
      <c r="C37" s="24" t="s">
        <v>144</v>
      </c>
      <c r="D37" s="23" t="s">
        <v>145</v>
      </c>
      <c r="E37" s="23"/>
      <c r="F37" s="25" t="s">
        <v>0</v>
      </c>
      <c r="G37" s="23">
        <v>4200</v>
      </c>
      <c r="H37" s="49">
        <v>73.33</v>
      </c>
      <c r="I37" s="27">
        <f>G37*H37</f>
        <v>307986</v>
      </c>
      <c r="J37" s="27">
        <f>I37*1.2</f>
        <v>369583.2</v>
      </c>
      <c r="K37" s="23" t="s">
        <v>137</v>
      </c>
    </row>
    <row r="38" spans="1:11" s="32" customFormat="1" ht="86.25" customHeight="1" x14ac:dyDescent="0.25">
      <c r="A38" s="23">
        <v>33</v>
      </c>
      <c r="B38" s="20" t="s">
        <v>146</v>
      </c>
      <c r="C38" s="24" t="s">
        <v>147</v>
      </c>
      <c r="D38" s="23" t="s">
        <v>148</v>
      </c>
      <c r="E38" s="23"/>
      <c r="F38" s="25" t="s">
        <v>0</v>
      </c>
      <c r="G38" s="23">
        <v>8800</v>
      </c>
      <c r="H38" s="16">
        <v>196.67</v>
      </c>
      <c r="I38" s="27">
        <f>G38*H38</f>
        <v>1730696</v>
      </c>
      <c r="J38" s="27">
        <f>I38*1.2</f>
        <v>2076835.2</v>
      </c>
      <c r="K38" s="23" t="s">
        <v>137</v>
      </c>
    </row>
    <row r="39" spans="1:11" s="32" customFormat="1" ht="75" x14ac:dyDescent="0.25">
      <c r="A39" s="23">
        <v>34</v>
      </c>
      <c r="B39" s="20" t="s">
        <v>14</v>
      </c>
      <c r="C39" s="24" t="s">
        <v>126</v>
      </c>
      <c r="D39" s="23" t="s">
        <v>92</v>
      </c>
      <c r="E39" s="23"/>
      <c r="F39" s="25" t="s">
        <v>25</v>
      </c>
      <c r="G39" s="23">
        <v>1978</v>
      </c>
      <c r="H39" s="16">
        <v>41.67</v>
      </c>
      <c r="I39" s="27">
        <f t="shared" si="0"/>
        <v>82423.260000000009</v>
      </c>
      <c r="J39" s="27">
        <f t="shared" si="1"/>
        <v>98907.912000000011</v>
      </c>
      <c r="K39" s="23" t="s">
        <v>137</v>
      </c>
    </row>
    <row r="40" spans="1:11" s="32" customFormat="1" ht="120" customHeight="1" x14ac:dyDescent="0.25">
      <c r="A40" s="23">
        <v>35</v>
      </c>
      <c r="B40" s="20" t="s">
        <v>123</v>
      </c>
      <c r="C40" s="24" t="s">
        <v>120</v>
      </c>
      <c r="D40" s="23" t="s">
        <v>121</v>
      </c>
      <c r="E40" s="23"/>
      <c r="F40" s="25" t="s">
        <v>0</v>
      </c>
      <c r="G40" s="43">
        <v>150</v>
      </c>
      <c r="H40" s="13">
        <v>95</v>
      </c>
      <c r="I40" s="27">
        <f t="shared" si="0"/>
        <v>14250</v>
      </c>
      <c r="J40" s="27">
        <f t="shared" si="1"/>
        <v>17100</v>
      </c>
      <c r="K40" s="23" t="s">
        <v>137</v>
      </c>
    </row>
    <row r="41" spans="1:11" s="32" customFormat="1" ht="56.25" x14ac:dyDescent="0.25">
      <c r="A41" s="23">
        <v>36</v>
      </c>
      <c r="B41" s="20" t="s">
        <v>86</v>
      </c>
      <c r="C41" s="24" t="s">
        <v>89</v>
      </c>
      <c r="D41" s="23" t="s">
        <v>90</v>
      </c>
      <c r="E41" s="23"/>
      <c r="F41" s="25" t="s">
        <v>25</v>
      </c>
      <c r="G41" s="23">
        <v>100</v>
      </c>
      <c r="H41" s="16">
        <v>85</v>
      </c>
      <c r="I41" s="27">
        <f t="shared" si="0"/>
        <v>8500</v>
      </c>
      <c r="J41" s="27">
        <f t="shared" si="1"/>
        <v>10200</v>
      </c>
      <c r="K41" s="23" t="s">
        <v>137</v>
      </c>
    </row>
    <row r="42" spans="1:11" s="32" customFormat="1" ht="96" customHeight="1" x14ac:dyDescent="0.25">
      <c r="A42" s="23">
        <v>37</v>
      </c>
      <c r="B42" s="20" t="s">
        <v>15</v>
      </c>
      <c r="C42" s="24" t="s">
        <v>65</v>
      </c>
      <c r="D42" s="23" t="s">
        <v>96</v>
      </c>
      <c r="E42" s="30"/>
      <c r="F42" s="25" t="s">
        <v>25</v>
      </c>
      <c r="G42" s="23">
        <v>446</v>
      </c>
      <c r="H42" s="16">
        <v>56.67</v>
      </c>
      <c r="I42" s="27">
        <f t="shared" si="0"/>
        <v>25274.82</v>
      </c>
      <c r="J42" s="27">
        <f t="shared" si="1"/>
        <v>30329.784</v>
      </c>
      <c r="K42" s="23" t="s">
        <v>137</v>
      </c>
    </row>
    <row r="43" spans="1:11" s="32" customFormat="1" ht="75" x14ac:dyDescent="0.25">
      <c r="A43" s="23">
        <v>38</v>
      </c>
      <c r="B43" s="20" t="s">
        <v>39</v>
      </c>
      <c r="C43" s="24" t="s">
        <v>63</v>
      </c>
      <c r="D43" s="23" t="s">
        <v>91</v>
      </c>
      <c r="E43" s="23"/>
      <c r="F43" s="25" t="s">
        <v>25</v>
      </c>
      <c r="G43" s="23">
        <v>14944</v>
      </c>
      <c r="H43" s="16">
        <v>26.67</v>
      </c>
      <c r="I43" s="27">
        <f t="shared" si="0"/>
        <v>398556.48000000004</v>
      </c>
      <c r="J43" s="27">
        <f t="shared" si="1"/>
        <v>478267.77600000001</v>
      </c>
      <c r="K43" s="23" t="s">
        <v>137</v>
      </c>
    </row>
    <row r="44" spans="1:11" s="32" customFormat="1" ht="104.25" customHeight="1" x14ac:dyDescent="0.25">
      <c r="A44" s="23">
        <v>39</v>
      </c>
      <c r="B44" s="20" t="s">
        <v>12</v>
      </c>
      <c r="C44" s="41" t="s">
        <v>59</v>
      </c>
      <c r="D44" s="27" t="s">
        <v>55</v>
      </c>
      <c r="E44" s="30" t="s">
        <v>58</v>
      </c>
      <c r="F44" s="25" t="s">
        <v>25</v>
      </c>
      <c r="G44" s="25">
        <v>119</v>
      </c>
      <c r="H44" s="44">
        <v>1136.9100000000001</v>
      </c>
      <c r="I44" s="27">
        <f t="shared" si="0"/>
        <v>135292.29</v>
      </c>
      <c r="J44" s="27">
        <f t="shared" si="1"/>
        <v>162350.74799999999</v>
      </c>
      <c r="K44" s="23" t="s">
        <v>137</v>
      </c>
    </row>
    <row r="45" spans="1:11" s="32" customFormat="1" ht="75" x14ac:dyDescent="0.25">
      <c r="A45" s="23">
        <v>40</v>
      </c>
      <c r="B45" s="20" t="s">
        <v>75</v>
      </c>
      <c r="C45" s="24" t="s">
        <v>102</v>
      </c>
      <c r="D45" s="23" t="s">
        <v>33</v>
      </c>
      <c r="E45" s="23"/>
      <c r="F45" s="25" t="s">
        <v>0</v>
      </c>
      <c r="G45" s="23">
        <v>710</v>
      </c>
      <c r="H45" s="13">
        <v>160</v>
      </c>
      <c r="I45" s="27">
        <f t="shared" si="0"/>
        <v>113600</v>
      </c>
      <c r="J45" s="27">
        <f t="shared" si="1"/>
        <v>136320</v>
      </c>
      <c r="K45" s="23" t="s">
        <v>137</v>
      </c>
    </row>
    <row r="46" spans="1:11" s="32" customFormat="1" ht="75" x14ac:dyDescent="0.25">
      <c r="A46" s="23">
        <v>41</v>
      </c>
      <c r="B46" s="20" t="s">
        <v>73</v>
      </c>
      <c r="C46" s="24" t="s">
        <v>74</v>
      </c>
      <c r="D46" s="23" t="s">
        <v>33</v>
      </c>
      <c r="E46" s="23"/>
      <c r="F46" s="25" t="s">
        <v>0</v>
      </c>
      <c r="G46" s="23">
        <v>130</v>
      </c>
      <c r="H46" s="13">
        <v>295</v>
      </c>
      <c r="I46" s="27">
        <f t="shared" si="0"/>
        <v>38350</v>
      </c>
      <c r="J46" s="27">
        <f t="shared" si="1"/>
        <v>46020</v>
      </c>
      <c r="K46" s="23" t="s">
        <v>137</v>
      </c>
    </row>
    <row r="47" spans="1:11" s="32" customFormat="1" ht="150" customHeight="1" x14ac:dyDescent="0.25">
      <c r="A47" s="23">
        <v>42</v>
      </c>
      <c r="B47" s="20" t="s">
        <v>31</v>
      </c>
      <c r="C47" s="24" t="s">
        <v>127</v>
      </c>
      <c r="D47" s="23" t="s">
        <v>32</v>
      </c>
      <c r="E47" s="34" t="s">
        <v>133</v>
      </c>
      <c r="F47" s="23" t="s">
        <v>0</v>
      </c>
      <c r="G47" s="25">
        <v>39</v>
      </c>
      <c r="H47" s="16">
        <v>496.67</v>
      </c>
      <c r="I47" s="27">
        <f t="shared" si="0"/>
        <v>19370.13</v>
      </c>
      <c r="J47" s="27">
        <f t="shared" si="1"/>
        <v>23244.155999999999</v>
      </c>
      <c r="K47" s="23" t="s">
        <v>137</v>
      </c>
    </row>
    <row r="48" spans="1:11" s="32" customFormat="1" ht="199.5" customHeight="1" x14ac:dyDescent="0.25">
      <c r="A48" s="23">
        <v>43</v>
      </c>
      <c r="B48" s="20" t="s">
        <v>22</v>
      </c>
      <c r="C48" s="24" t="s">
        <v>104</v>
      </c>
      <c r="D48" s="23" t="s">
        <v>46</v>
      </c>
      <c r="E48" s="23"/>
      <c r="F48" s="25" t="s">
        <v>0</v>
      </c>
      <c r="G48" s="23">
        <v>493</v>
      </c>
      <c r="H48" s="48">
        <v>205</v>
      </c>
      <c r="I48" s="27">
        <f t="shared" si="0"/>
        <v>101065</v>
      </c>
      <c r="J48" s="27">
        <f t="shared" si="1"/>
        <v>121278</v>
      </c>
      <c r="K48" s="23" t="s">
        <v>137</v>
      </c>
    </row>
    <row r="49" spans="1:11" s="32" customFormat="1" ht="87" customHeight="1" x14ac:dyDescent="0.25">
      <c r="A49" s="23">
        <v>44</v>
      </c>
      <c r="B49" s="20" t="s">
        <v>109</v>
      </c>
      <c r="C49" s="24" t="s">
        <v>81</v>
      </c>
      <c r="D49" s="23" t="s">
        <v>52</v>
      </c>
      <c r="E49" s="23"/>
      <c r="F49" s="25" t="s">
        <v>0</v>
      </c>
      <c r="G49" s="23">
        <v>248</v>
      </c>
      <c r="H49" s="49">
        <v>330</v>
      </c>
      <c r="I49" s="27">
        <f t="shared" ref="I49" si="2">H49*G49</f>
        <v>81840</v>
      </c>
      <c r="J49" s="27">
        <f t="shared" ref="J49" si="3">H49*G49*1.2</f>
        <v>98208</v>
      </c>
      <c r="K49" s="23" t="s">
        <v>137</v>
      </c>
    </row>
    <row r="50" spans="1:11" s="8" customFormat="1" ht="39.75" customHeight="1" x14ac:dyDescent="0.2">
      <c r="A50" s="56" t="s">
        <v>122</v>
      </c>
      <c r="B50" s="57"/>
      <c r="C50" s="57"/>
      <c r="D50" s="57"/>
      <c r="E50" s="57"/>
      <c r="F50" s="58"/>
      <c r="G50" s="4"/>
      <c r="H50" s="16"/>
      <c r="I50" s="50">
        <f>SUM(I6:I49)</f>
        <v>16833309.039999999</v>
      </c>
      <c r="J50" s="27">
        <f>SUM(J6:J49)</f>
        <v>20199970.848000001</v>
      </c>
      <c r="K50" s="10"/>
    </row>
    <row r="51" spans="1:11" x14ac:dyDescent="0.2">
      <c r="B51" s="61" t="s">
        <v>131</v>
      </c>
      <c r="C51" s="61"/>
      <c r="D51" s="61"/>
      <c r="E51" s="61"/>
    </row>
    <row r="52" spans="1:11" ht="43.5" customHeight="1" x14ac:dyDescent="0.2">
      <c r="B52" s="45"/>
      <c r="C52" s="45"/>
      <c r="D52" s="45"/>
      <c r="E52" s="45"/>
    </row>
    <row r="53" spans="1:11" ht="33.75" customHeight="1" x14ac:dyDescent="0.2">
      <c r="C53" s="46" t="s">
        <v>139</v>
      </c>
      <c r="E53" s="1" t="s">
        <v>140</v>
      </c>
    </row>
    <row r="54" spans="1:11" hidden="1" x14ac:dyDescent="0.2"/>
    <row r="55" spans="1:11" hidden="1" x14ac:dyDescent="0.2"/>
    <row r="57" spans="1:11" ht="21.75" customHeight="1" x14ac:dyDescent="0.2">
      <c r="C57" s="46" t="s">
        <v>141</v>
      </c>
      <c r="E57" s="1" t="s">
        <v>142</v>
      </c>
    </row>
    <row r="60" spans="1:11" ht="35.25" customHeight="1" x14ac:dyDescent="0.2">
      <c r="E60" s="47"/>
    </row>
    <row r="62" spans="1:11" ht="30" customHeight="1" x14ac:dyDescent="0.2">
      <c r="C62" s="46"/>
    </row>
    <row r="63" spans="1:11" ht="31.5" customHeight="1" x14ac:dyDescent="0.2">
      <c r="E63" s="9"/>
    </row>
  </sheetData>
  <sortState ref="A5:K55">
    <sortCondition ref="B5:B55"/>
  </sortState>
  <mergeCells count="4">
    <mergeCell ref="A4:K4"/>
    <mergeCell ref="A50:F50"/>
    <mergeCell ref="H1:K3"/>
    <mergeCell ref="B51:E51"/>
  </mergeCells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Скотников</cp:lastModifiedBy>
  <cp:revision>1</cp:revision>
  <cp:lastPrinted>2021-10-14T11:11:27Z</cp:lastPrinted>
  <dcterms:created xsi:type="dcterms:W3CDTF">2018-11-12T11:03:47Z</dcterms:created>
  <dcterms:modified xsi:type="dcterms:W3CDTF">2022-02-22T12:07:20Z</dcterms:modified>
</cp:coreProperties>
</file>