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21495" windowHeight="99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Лист1!$A$1:$K$27</definedName>
  </definedNames>
  <calcPr calcId="152511"/>
</workbook>
</file>

<file path=xl/calcChain.xml><?xml version="1.0" encoding="utf-8"?>
<calcChain xmlns="http://schemas.openxmlformats.org/spreadsheetml/2006/main">
  <c r="J21" i="1" l="1"/>
  <c r="J20" i="1"/>
  <c r="K20" i="1" s="1"/>
  <c r="J19" i="1"/>
  <c r="K19" i="1" s="1"/>
  <c r="J18" i="1"/>
  <c r="K18" i="1" s="1"/>
  <c r="J17" i="1"/>
  <c r="K17" i="1" s="1"/>
  <c r="J16" i="1"/>
  <c r="K16" i="1" s="1"/>
  <c r="J15" i="1"/>
  <c r="K15" i="1" s="1"/>
  <c r="J14" i="1"/>
  <c r="K14" i="1" s="1"/>
  <c r="J13" i="1"/>
  <c r="K13" i="1" s="1"/>
  <c r="J12" i="1"/>
  <c r="K12" i="1" s="1"/>
  <c r="J11" i="1"/>
  <c r="K11" i="1" s="1"/>
  <c r="J10" i="1"/>
  <c r="K10" i="1" s="1"/>
  <c r="J9" i="1"/>
  <c r="K9" i="1" s="1"/>
  <c r="J8" i="1"/>
  <c r="K8" i="1" s="1"/>
  <c r="J7" i="1"/>
  <c r="K7" i="1" s="1"/>
  <c r="J22" i="1" l="1"/>
  <c r="K21" i="1"/>
  <c r="K22" i="1" s="1"/>
</calcChain>
</file>

<file path=xl/sharedStrings.xml><?xml version="1.0" encoding="utf-8"?>
<sst xmlns="http://schemas.openxmlformats.org/spreadsheetml/2006/main" count="71" uniqueCount="57">
  <si>
    <t xml:space="preserve">                                                         </t>
  </si>
  <si>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</si>
  <si>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</si>
  <si>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</si>
  <si>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</si>
  <si>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</si>
  <si>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</si>
  <si>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</si>
  <si>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Начальная (максимальная) цена,  руб. без НДС</t>
  </si>
  <si>
    <t>Стоимость           руб. без НДС</t>
  </si>
  <si>
    <t>Стоимость      руб. с НДС</t>
  </si>
  <si>
    <t>шт.</t>
  </si>
  <si>
    <t>Итого:</t>
  </si>
  <si>
    <t>FEBI</t>
  </si>
  <si>
    <t xml:space="preserve">Трубка полиамидная FEBI </t>
  </si>
  <si>
    <t>10х1,5 мм</t>
  </si>
  <si>
    <t>вл000001168</t>
  </si>
  <si>
    <t>10 мм</t>
  </si>
  <si>
    <t>Трубка ПВХ</t>
  </si>
  <si>
    <t>м.</t>
  </si>
  <si>
    <t>Сиденье на унитаз</t>
  </si>
  <si>
    <t>для шланга 12 мм</t>
  </si>
  <si>
    <t>Муфта БРС SE12-4SH</t>
  </si>
  <si>
    <t>ЭРЦ00007000</t>
  </si>
  <si>
    <t>D=42,5</t>
  </si>
  <si>
    <t xml:space="preserve">Муфта соединения труб </t>
  </si>
  <si>
    <t xml:space="preserve">4379 УХЛ1 32 </t>
  </si>
  <si>
    <t>Труба канализационная ф50</t>
  </si>
  <si>
    <t xml:space="preserve"> L-3,5мм</t>
  </si>
  <si>
    <t xml:space="preserve">Терморегулирующий вентиль </t>
  </si>
  <si>
    <t>TEX-2</t>
  </si>
  <si>
    <t>ЭРЦ00005026</t>
  </si>
  <si>
    <t>Клапан предохранительный пружинный</t>
  </si>
  <si>
    <t>Valtec</t>
  </si>
  <si>
    <t>ЭРЦ00009083</t>
  </si>
  <si>
    <t xml:space="preserve">Датчик - реле давления </t>
  </si>
  <si>
    <t>ДЕМ 102-0,5</t>
  </si>
  <si>
    <t xml:space="preserve">Саморегулирующаяся нагревательная лента </t>
  </si>
  <si>
    <t>FSML-1300</t>
  </si>
  <si>
    <t>ЭРЦ00003793</t>
  </si>
  <si>
    <t xml:space="preserve">Фильтр-колба </t>
  </si>
  <si>
    <t>ЭРЦ00008515</t>
  </si>
  <si>
    <t>Фильтр водяной</t>
  </si>
  <si>
    <t>Родник</t>
  </si>
  <si>
    <t>ЭРЦ00006328</t>
  </si>
  <si>
    <t>BEHTC (диффузор)</t>
  </si>
  <si>
    <t>Анемостат А 150</t>
  </si>
  <si>
    <t>Сифон гофробутылочный для моек и умывальников</t>
  </si>
  <si>
    <t>40/50</t>
  </si>
  <si>
    <t>ЭРЦ00006334</t>
  </si>
  <si>
    <t xml:space="preserve">Смеситель пристенный с маховиками без гусака с лейкой душа </t>
  </si>
  <si>
    <t>Frap 3242</t>
  </si>
  <si>
    <t>Заместитель директора (по коммерческой работе)                                                                                                                Д.В.Давлюд</t>
  </si>
  <si>
    <t>Объем и сроки поставки каждой партии Товара согласовываются сторонами в Спецификациях.</t>
  </si>
  <si>
    <t xml:space="preserve">           Приложение №6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</si>
  <si>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запросу котировок цен № 063/ТВРЗ/2022</t>
  </si>
  <si>
    <t>Лот№2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</si>
</sst>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0" xfId="0" applyFont="1" applyFill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" fontId="9" fillId="2" borderId="3" xfId="0" applyNumberFormat="1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" fontId="11" fillId="2" borderId="3" xfId="0" applyNumberFormat="1" applyFont="1" applyFill="1" applyBorder="1" applyAlignment="1">
      <alignment horizontal="center" vertical="center" wrapText="1"/>
    </xf>
    <xf numFmtId="4" fontId="11" fillId="2" borderId="3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center" vertical="center" wrapText="1"/>
    </xf>
    <xf numFmtId="0" fontId="13" fillId="0" borderId="0" xfId="0" applyFont="1"/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7" fillId="0" borderId="2" xfId="1" applyNumberFormat="1" applyFont="1" applyBorder="1" applyAlignment="1">
      <alignment horizontal="center" vertical="center" wrapText="1"/>
    </xf>
    <xf numFmtId="49" fontId="7" fillId="0" borderId="4" xfId="1" applyNumberFormat="1" applyFont="1" applyBorder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vertical="center" wrapText="1"/>
    </xf>
    <xf numFmtId="49" fontId="7" fillId="0" borderId="3" xfId="1" applyNumberFormat="1" applyFont="1" applyBorder="1" applyAlignment="1">
      <alignment horizontal="center" vertical="center" wrapText="1"/>
    </xf>
    <xf numFmtId="49" fontId="7" fillId="0" borderId="3" xfId="1" applyNumberFormat="1" applyFont="1" applyFill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view="pageBreakPreview" zoomScaleNormal="100" zoomScaleSheetLayoutView="100" workbookViewId="0">
      <selection activeCell="U14" sqref="U14"/>
    </sheetView>
  </sheetViews>
  <sheetFormatPr defaultColWidth="8.85546875" defaultRowHeight="12.75" x14ac:dyDescent="0.2"/>
  <cols>
    <col min="1" max="1" width="3.7109375" style="1" customWidth="1"/>
    <col min="2" max="2" width="17.85546875" style="1" customWidth="1"/>
    <col min="3" max="3" width="33.28515625" style="2" customWidth="1"/>
    <col min="4" max="4" width="10.5703125" style="2" customWidth="1"/>
    <col min="5" max="5" width="20.85546875" style="3" customWidth="1"/>
    <col min="6" max="6" width="10" style="2" customWidth="1"/>
    <col min="7" max="7" width="11.140625" style="2" customWidth="1"/>
    <col min="8" max="8" width="11.7109375" style="3" customWidth="1"/>
    <col min="9" max="9" width="12.5703125" style="2" customWidth="1"/>
    <col min="10" max="10" width="12.85546875" style="2" customWidth="1"/>
    <col min="11" max="11" width="13.28515625" style="2" customWidth="1"/>
    <col min="12" max="16384" width="8.85546875" style="2"/>
  </cols>
  <sheetData>
    <row r="1" spans="1:11" x14ac:dyDescent="0.2">
      <c r="I1" s="29" t="s">
        <v>54</v>
      </c>
      <c r="J1" s="29"/>
      <c r="K1" s="29"/>
    </row>
    <row r="2" spans="1:11" ht="20.25" customHeight="1" x14ac:dyDescent="0.2">
      <c r="A2" s="30" t="s">
        <v>55</v>
      </c>
      <c r="B2" s="30"/>
      <c r="C2" s="31"/>
      <c r="D2" s="31"/>
      <c r="E2" s="31"/>
      <c r="F2" s="31"/>
      <c r="G2" s="31"/>
      <c r="H2" s="31"/>
      <c r="I2" s="31"/>
      <c r="J2" s="31"/>
      <c r="K2" s="31"/>
    </row>
    <row r="3" spans="1:11" s="8" customFormat="1" ht="18" hidden="1" customHeight="1" x14ac:dyDescent="0.2">
      <c r="A3" s="4"/>
      <c r="B3" s="4"/>
      <c r="C3" s="4"/>
      <c r="D3" s="4"/>
      <c r="E3" s="5"/>
      <c r="F3" s="7" t="s">
        <v>0</v>
      </c>
      <c r="G3" s="7"/>
      <c r="H3" s="5"/>
      <c r="I3" s="6"/>
      <c r="J3" s="7"/>
      <c r="K3" s="7"/>
    </row>
    <row r="4" spans="1:11" s="8" customFormat="1" ht="18" customHeight="1" x14ac:dyDescent="0.3">
      <c r="A4" s="4"/>
      <c r="B4" s="4"/>
      <c r="C4" s="4"/>
      <c r="D4" s="4"/>
      <c r="E4" s="9"/>
      <c r="F4" s="42" t="s">
        <v>56</v>
      </c>
      <c r="G4" s="42"/>
      <c r="H4" s="5"/>
      <c r="I4" s="32"/>
      <c r="J4" s="32"/>
      <c r="K4" s="32"/>
    </row>
    <row r="5" spans="1:11" ht="35.25" customHeight="1" x14ac:dyDescent="0.2">
      <c r="A5" s="33" t="s">
        <v>1</v>
      </c>
      <c r="B5" s="13"/>
      <c r="C5" s="35" t="s">
        <v>2</v>
      </c>
      <c r="D5" s="35" t="s">
        <v>3</v>
      </c>
      <c r="E5" s="37" t="s">
        <v>4</v>
      </c>
      <c r="F5" s="39" t="s">
        <v>5</v>
      </c>
      <c r="G5" s="39" t="s">
        <v>6</v>
      </c>
      <c r="H5" s="37" t="s">
        <v>7</v>
      </c>
      <c r="I5" s="40" t="s">
        <v>8</v>
      </c>
      <c r="J5" s="41" t="s">
        <v>9</v>
      </c>
      <c r="K5" s="41" t="s">
        <v>10</v>
      </c>
    </row>
    <row r="6" spans="1:11" ht="33" customHeight="1" x14ac:dyDescent="0.2">
      <c r="A6" s="34"/>
      <c r="B6" s="14"/>
      <c r="C6" s="36"/>
      <c r="D6" s="36"/>
      <c r="E6" s="38"/>
      <c r="F6" s="39"/>
      <c r="G6" s="39"/>
      <c r="H6" s="38"/>
      <c r="I6" s="40"/>
      <c r="J6" s="41"/>
      <c r="K6" s="41"/>
    </row>
    <row r="7" spans="1:11" s="8" customFormat="1" ht="27.75" customHeight="1" x14ac:dyDescent="0.2">
      <c r="A7" s="10">
        <v>1</v>
      </c>
      <c r="B7" s="15">
        <v>99318703</v>
      </c>
      <c r="C7" s="16" t="s">
        <v>37</v>
      </c>
      <c r="D7" s="15"/>
      <c r="E7" s="17" t="s">
        <v>38</v>
      </c>
      <c r="F7" s="15"/>
      <c r="G7" s="15" t="s">
        <v>11</v>
      </c>
      <c r="H7" s="18">
        <v>200</v>
      </c>
      <c r="I7" s="19">
        <v>3000</v>
      </c>
      <c r="J7" s="20">
        <f t="shared" ref="J7:J20" si="0">H7*I7</f>
        <v>600000</v>
      </c>
      <c r="K7" s="20">
        <f t="shared" ref="K7:K21" si="1">J7*1.2</f>
        <v>720000</v>
      </c>
    </row>
    <row r="8" spans="1:11" s="8" customFormat="1" ht="30.75" customHeight="1" x14ac:dyDescent="0.2">
      <c r="A8" s="10">
        <v>2</v>
      </c>
      <c r="B8" s="15">
        <v>9922472106</v>
      </c>
      <c r="C8" s="16" t="s">
        <v>14</v>
      </c>
      <c r="D8" s="15" t="s">
        <v>13</v>
      </c>
      <c r="E8" s="17" t="s">
        <v>15</v>
      </c>
      <c r="F8" s="15"/>
      <c r="G8" s="15" t="s">
        <v>19</v>
      </c>
      <c r="H8" s="18">
        <v>200</v>
      </c>
      <c r="I8" s="19">
        <v>230</v>
      </c>
      <c r="J8" s="20">
        <f t="shared" si="0"/>
        <v>46000</v>
      </c>
      <c r="K8" s="20">
        <f t="shared" si="1"/>
        <v>55200</v>
      </c>
    </row>
    <row r="9" spans="1:11" s="8" customFormat="1" ht="30.75" customHeight="1" x14ac:dyDescent="0.2">
      <c r="A9" s="10">
        <v>3</v>
      </c>
      <c r="B9" s="15" t="s">
        <v>16</v>
      </c>
      <c r="C9" s="16" t="s">
        <v>18</v>
      </c>
      <c r="D9" s="15"/>
      <c r="E9" s="17" t="s">
        <v>17</v>
      </c>
      <c r="F9" s="15"/>
      <c r="G9" s="15" t="s">
        <v>19</v>
      </c>
      <c r="H9" s="18">
        <v>200</v>
      </c>
      <c r="I9" s="19">
        <v>255</v>
      </c>
      <c r="J9" s="20">
        <f t="shared" si="0"/>
        <v>51000</v>
      </c>
      <c r="K9" s="20">
        <f t="shared" si="1"/>
        <v>61200</v>
      </c>
    </row>
    <row r="10" spans="1:11" s="8" customFormat="1" x14ac:dyDescent="0.2">
      <c r="A10" s="10">
        <v>4</v>
      </c>
      <c r="B10" s="15" t="s">
        <v>34</v>
      </c>
      <c r="C10" s="16" t="s">
        <v>35</v>
      </c>
      <c r="D10" s="15"/>
      <c r="E10" s="17" t="s">
        <v>36</v>
      </c>
      <c r="F10" s="15"/>
      <c r="G10" s="15" t="s">
        <v>11</v>
      </c>
      <c r="H10" s="18">
        <v>10</v>
      </c>
      <c r="I10" s="19">
        <v>3000</v>
      </c>
      <c r="J10" s="20">
        <f t="shared" si="0"/>
        <v>30000</v>
      </c>
      <c r="K10" s="20">
        <f t="shared" si="1"/>
        <v>36000</v>
      </c>
    </row>
    <row r="11" spans="1:11" s="8" customFormat="1" ht="34.5" customHeight="1" x14ac:dyDescent="0.2">
      <c r="A11" s="10">
        <v>5</v>
      </c>
      <c r="B11" s="15">
        <v>4992610001</v>
      </c>
      <c r="C11" s="16" t="s">
        <v>20</v>
      </c>
      <c r="D11" s="15"/>
      <c r="E11" s="17"/>
      <c r="F11" s="15"/>
      <c r="G11" s="15" t="s">
        <v>11</v>
      </c>
      <c r="H11" s="18">
        <v>160</v>
      </c>
      <c r="I11" s="19">
        <v>949</v>
      </c>
      <c r="J11" s="20">
        <f t="shared" si="0"/>
        <v>151840</v>
      </c>
      <c r="K11" s="20">
        <f t="shared" si="1"/>
        <v>182208</v>
      </c>
    </row>
    <row r="12" spans="1:11" ht="33.75" customHeight="1" x14ac:dyDescent="0.2">
      <c r="A12" s="10">
        <v>6</v>
      </c>
      <c r="B12" s="15">
        <v>9931871409</v>
      </c>
      <c r="C12" s="16" t="s">
        <v>22</v>
      </c>
      <c r="D12" s="15"/>
      <c r="E12" s="17" t="s">
        <v>21</v>
      </c>
      <c r="F12" s="15"/>
      <c r="G12" s="15" t="s">
        <v>11</v>
      </c>
      <c r="H12" s="18">
        <v>200</v>
      </c>
      <c r="I12" s="19">
        <v>508.72</v>
      </c>
      <c r="J12" s="20">
        <f t="shared" si="0"/>
        <v>101744</v>
      </c>
      <c r="K12" s="20">
        <f t="shared" si="1"/>
        <v>122092.79999999999</v>
      </c>
    </row>
    <row r="13" spans="1:11" s="11" customFormat="1" ht="32.25" customHeight="1" x14ac:dyDescent="0.2">
      <c r="A13" s="10">
        <v>7</v>
      </c>
      <c r="B13" s="15" t="s">
        <v>23</v>
      </c>
      <c r="C13" s="16" t="s">
        <v>25</v>
      </c>
      <c r="D13" s="15"/>
      <c r="E13" s="17" t="s">
        <v>26</v>
      </c>
      <c r="F13" s="15" t="s">
        <v>24</v>
      </c>
      <c r="G13" s="15" t="s">
        <v>11</v>
      </c>
      <c r="H13" s="18">
        <v>300</v>
      </c>
      <c r="I13" s="19">
        <v>957</v>
      </c>
      <c r="J13" s="20">
        <f t="shared" si="0"/>
        <v>287100</v>
      </c>
      <c r="K13" s="20">
        <f t="shared" si="1"/>
        <v>344520</v>
      </c>
    </row>
    <row r="14" spans="1:11" ht="42" customHeight="1" x14ac:dyDescent="0.2">
      <c r="A14" s="10">
        <v>8</v>
      </c>
      <c r="B14" s="15">
        <v>9909934686</v>
      </c>
      <c r="C14" s="16" t="s">
        <v>27</v>
      </c>
      <c r="D14" s="15"/>
      <c r="E14" s="17" t="s">
        <v>28</v>
      </c>
      <c r="F14" s="15"/>
      <c r="G14" s="15" t="s">
        <v>19</v>
      </c>
      <c r="H14" s="18">
        <v>400</v>
      </c>
      <c r="I14" s="19">
        <v>360</v>
      </c>
      <c r="J14" s="20">
        <f t="shared" si="0"/>
        <v>144000</v>
      </c>
      <c r="K14" s="20">
        <f t="shared" si="1"/>
        <v>172800</v>
      </c>
    </row>
    <row r="15" spans="1:11" x14ac:dyDescent="0.2">
      <c r="A15" s="10">
        <v>9</v>
      </c>
      <c r="B15" s="15" t="s">
        <v>31</v>
      </c>
      <c r="C15" s="16" t="s">
        <v>32</v>
      </c>
      <c r="D15" s="15"/>
      <c r="E15" s="17" t="s">
        <v>33</v>
      </c>
      <c r="F15" s="15"/>
      <c r="G15" s="15" t="s">
        <v>11</v>
      </c>
      <c r="H15" s="18">
        <v>50</v>
      </c>
      <c r="I15" s="19">
        <v>1197</v>
      </c>
      <c r="J15" s="20">
        <f t="shared" si="0"/>
        <v>59850</v>
      </c>
      <c r="K15" s="20">
        <f t="shared" si="1"/>
        <v>71820</v>
      </c>
    </row>
    <row r="16" spans="1:11" ht="19.5" customHeight="1" x14ac:dyDescent="0.2">
      <c r="A16" s="10">
        <v>10</v>
      </c>
      <c r="B16" s="15">
        <v>999909927</v>
      </c>
      <c r="C16" s="16" t="s">
        <v>29</v>
      </c>
      <c r="D16" s="15"/>
      <c r="E16" s="17" t="s">
        <v>30</v>
      </c>
      <c r="F16" s="15"/>
      <c r="G16" s="15" t="s">
        <v>11</v>
      </c>
      <c r="H16" s="18">
        <v>50</v>
      </c>
      <c r="I16" s="19">
        <v>5300</v>
      </c>
      <c r="J16" s="20">
        <f t="shared" si="0"/>
        <v>265000</v>
      </c>
      <c r="K16" s="20">
        <f t="shared" si="1"/>
        <v>318000</v>
      </c>
    </row>
    <row r="17" spans="1:11" ht="45.75" customHeight="1" x14ac:dyDescent="0.2">
      <c r="A17" s="10">
        <v>11</v>
      </c>
      <c r="B17" s="15" t="s">
        <v>39</v>
      </c>
      <c r="C17" s="16" t="s">
        <v>40</v>
      </c>
      <c r="D17" s="15"/>
      <c r="E17" s="17" t="s">
        <v>43</v>
      </c>
      <c r="F17" s="15"/>
      <c r="G17" s="15" t="s">
        <v>11</v>
      </c>
      <c r="H17" s="18">
        <v>100</v>
      </c>
      <c r="I17" s="19">
        <v>850</v>
      </c>
      <c r="J17" s="20">
        <f t="shared" si="0"/>
        <v>85000</v>
      </c>
      <c r="K17" s="20">
        <f t="shared" si="1"/>
        <v>102000</v>
      </c>
    </row>
    <row r="18" spans="1:11" ht="49.5" customHeight="1" x14ac:dyDescent="0.2">
      <c r="A18" s="10">
        <v>12</v>
      </c>
      <c r="B18" s="15" t="s">
        <v>41</v>
      </c>
      <c r="C18" s="16" t="s">
        <v>42</v>
      </c>
      <c r="D18" s="15"/>
      <c r="E18" s="17" t="s">
        <v>43</v>
      </c>
      <c r="F18" s="15"/>
      <c r="G18" s="15" t="s">
        <v>11</v>
      </c>
      <c r="H18" s="18">
        <v>100</v>
      </c>
      <c r="I18" s="19">
        <v>107</v>
      </c>
      <c r="J18" s="20">
        <f t="shared" si="0"/>
        <v>10700</v>
      </c>
      <c r="K18" s="20">
        <f t="shared" si="1"/>
        <v>12840</v>
      </c>
    </row>
    <row r="19" spans="1:11" ht="39.75" customHeight="1" x14ac:dyDescent="0.2">
      <c r="A19" s="10">
        <v>13</v>
      </c>
      <c r="B19" s="15" t="s">
        <v>44</v>
      </c>
      <c r="C19" s="16" t="s">
        <v>46</v>
      </c>
      <c r="D19" s="15"/>
      <c r="E19" s="17" t="s">
        <v>45</v>
      </c>
      <c r="F19" s="15"/>
      <c r="G19" s="15" t="s">
        <v>11</v>
      </c>
      <c r="H19" s="18">
        <v>100</v>
      </c>
      <c r="I19" s="19">
        <v>365</v>
      </c>
      <c r="J19" s="20">
        <f t="shared" si="0"/>
        <v>36500</v>
      </c>
      <c r="K19" s="20">
        <f t="shared" si="1"/>
        <v>43800</v>
      </c>
    </row>
    <row r="20" spans="1:11" ht="36.75" customHeight="1" x14ac:dyDescent="0.2">
      <c r="A20" s="10">
        <v>14</v>
      </c>
      <c r="B20" s="15" t="s">
        <v>49</v>
      </c>
      <c r="C20" s="16" t="s">
        <v>47</v>
      </c>
      <c r="D20" s="15"/>
      <c r="E20" s="17" t="s">
        <v>48</v>
      </c>
      <c r="F20" s="15"/>
      <c r="G20" s="15" t="s">
        <v>11</v>
      </c>
      <c r="H20" s="18">
        <v>100</v>
      </c>
      <c r="I20" s="19">
        <v>135</v>
      </c>
      <c r="J20" s="20">
        <f t="shared" si="0"/>
        <v>13500</v>
      </c>
      <c r="K20" s="20">
        <f t="shared" si="1"/>
        <v>16200</v>
      </c>
    </row>
    <row r="21" spans="1:11" ht="36.75" customHeight="1" x14ac:dyDescent="0.2">
      <c r="A21" s="10">
        <v>15</v>
      </c>
      <c r="B21" s="15">
        <v>9904951102</v>
      </c>
      <c r="C21" s="16" t="s">
        <v>50</v>
      </c>
      <c r="D21" s="15"/>
      <c r="E21" s="17" t="s">
        <v>51</v>
      </c>
      <c r="F21" s="15"/>
      <c r="G21" s="15" t="s">
        <v>11</v>
      </c>
      <c r="H21" s="18">
        <v>50</v>
      </c>
      <c r="I21" s="19">
        <v>2450</v>
      </c>
      <c r="J21" s="20">
        <f>H21*I21</f>
        <v>122500</v>
      </c>
      <c r="K21" s="20">
        <f t="shared" si="1"/>
        <v>147000</v>
      </c>
    </row>
    <row r="22" spans="1:11" ht="29.25" customHeight="1" x14ac:dyDescent="0.2">
      <c r="A22" s="10"/>
      <c r="B22" s="15"/>
      <c r="C22" s="21" t="s">
        <v>12</v>
      </c>
      <c r="D22" s="22"/>
      <c r="E22" s="23"/>
      <c r="F22" s="22"/>
      <c r="G22" s="22"/>
      <c r="H22" s="24"/>
      <c r="I22" s="25"/>
      <c r="J22" s="26">
        <f>SUM(J7:J21)</f>
        <v>2004734</v>
      </c>
      <c r="K22" s="26">
        <f>SUM(K7:K21)</f>
        <v>2405680.7999999998</v>
      </c>
    </row>
    <row r="23" spans="1:11" customFormat="1" ht="13.5" customHeight="1" x14ac:dyDescent="0.25">
      <c r="A23" s="27" t="s">
        <v>53</v>
      </c>
      <c r="B23" s="27"/>
      <c r="C23" s="27"/>
      <c r="D23" s="27"/>
      <c r="E23" s="27"/>
      <c r="F23" s="27"/>
    </row>
    <row r="24" spans="1:11" x14ac:dyDescent="0.2">
      <c r="A24" s="12"/>
      <c r="B24" s="12"/>
    </row>
    <row r="25" spans="1:11" ht="18.75" x14ac:dyDescent="0.3">
      <c r="A25" s="28" t="s">
        <v>52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</row>
  </sheetData>
  <mergeCells count="15">
    <mergeCell ref="A25:K25"/>
    <mergeCell ref="I1:K1"/>
    <mergeCell ref="A2:K2"/>
    <mergeCell ref="I4:K4"/>
    <mergeCell ref="A5:A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F4:G4"/>
  </mergeCells>
  <pageMargins left="0" right="0" top="0" bottom="0" header="0.31496062992125984" footer="0.31496062992125984"/>
  <pageSetup paperSize="9" scale="85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2022-11-29T06:19:00Z</dcterms:modified>
</cp:coreProperties>
</file>