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АНЕЛИ\4 квартал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s="1"/>
  <c r="G10" i="1"/>
  <c r="H10" i="1" s="1"/>
  <c r="G18" i="1" l="1"/>
  <c r="H18" i="1" s="1"/>
  <c r="G23" i="1" l="1"/>
  <c r="H23" i="1" s="1"/>
  <c r="G22" i="1"/>
  <c r="H22" i="1" s="1"/>
  <c r="G8" i="1" l="1"/>
  <c r="H8" i="1" s="1"/>
  <c r="G9" i="1"/>
  <c r="H9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9" i="1"/>
  <c r="H19" i="1" s="1"/>
  <c r="G20" i="1"/>
  <c r="H20" i="1" s="1"/>
  <c r="G21" i="1"/>
  <c r="H21" i="1" s="1"/>
  <c r="G7" i="1" l="1"/>
  <c r="H7" i="1" s="1"/>
  <c r="G6" i="1"/>
  <c r="H6" i="1" s="1"/>
  <c r="G5" i="1"/>
  <c r="H5" i="1" s="1"/>
  <c r="G24" i="1" l="1"/>
</calcChain>
</file>

<file path=xl/sharedStrings.xml><?xml version="1.0" encoding="utf-8"?>
<sst xmlns="http://schemas.openxmlformats.org/spreadsheetml/2006/main" count="83" uniqueCount="54">
  <si>
    <t>№ п/п</t>
  </si>
  <si>
    <t>Наименование</t>
  </si>
  <si>
    <t>Чертеж</t>
  </si>
  <si>
    <t>Ед. изм.</t>
  </si>
  <si>
    <t>Кол-во</t>
  </si>
  <si>
    <t>шт</t>
  </si>
  <si>
    <t>ИТОГО</t>
  </si>
  <si>
    <t xml:space="preserve">Панель коридора </t>
  </si>
  <si>
    <t>047.028.000.000</t>
  </si>
  <si>
    <t xml:space="preserve">Панель туалета </t>
  </si>
  <si>
    <t>047.040.000.000</t>
  </si>
  <si>
    <t>047.040.000.000-01</t>
  </si>
  <si>
    <t xml:space="preserve">Полупотолок купе </t>
  </si>
  <si>
    <t xml:space="preserve">Полупотолок купе проводника </t>
  </si>
  <si>
    <t>Комплект мебели служебного купе</t>
  </si>
  <si>
    <t>Косой коридор</t>
  </si>
  <si>
    <t>компл</t>
  </si>
  <si>
    <t>Тумба малая в коридор</t>
  </si>
  <si>
    <t>РВГД 021.22.00.009</t>
  </si>
  <si>
    <t xml:space="preserve">Крючок двухрожковый </t>
  </si>
  <si>
    <t>Крючок для вещей №14.12.001</t>
  </si>
  <si>
    <t xml:space="preserve">047.030.000.00 (068.002.000.00) </t>
  </si>
  <si>
    <t>047.030.000-02 (068.002.000.000-02СБ)</t>
  </si>
  <si>
    <t>047.030.000.000-01 (068.002.000.000-01)</t>
  </si>
  <si>
    <t>РВДГ.021.18.03.710</t>
  </si>
  <si>
    <t xml:space="preserve">Наличник со встроенным шторником механизмом широкого окна </t>
  </si>
  <si>
    <t>РВДГ.021.18.03.710-01</t>
  </si>
  <si>
    <t xml:space="preserve">Наличник со встроенным шторным механизмом узкого окна </t>
  </si>
  <si>
    <t>Кронштейн и молоток</t>
  </si>
  <si>
    <t>Пластина молотка</t>
  </si>
  <si>
    <t>Начальная(максимальная) цена,руб.без НДС</t>
  </si>
  <si>
    <t>Стоимость руб.,без НДС</t>
  </si>
  <si>
    <t xml:space="preserve">    Приложение №5</t>
  </si>
  <si>
    <t xml:space="preserve">Дверь туалета в сборе правая </t>
  </si>
  <si>
    <t>113.001.000.000</t>
  </si>
  <si>
    <t>Дверь туалета в сборе левая</t>
  </si>
  <si>
    <t>113.001.000.000-01</t>
  </si>
  <si>
    <t>Наличник широкого окна</t>
  </si>
  <si>
    <t>047.015.000.000          (РВДГ 021.18..08.401)</t>
  </si>
  <si>
    <t>Наличник узкого окна</t>
  </si>
  <si>
    <t>047.015.000.000-01         (РВДГ 021.18..08.401-01)</t>
  </si>
  <si>
    <t>Срок поставки</t>
  </si>
  <si>
    <t>270 до 30.09.2022        270 до 31.10.2022         432 до 30.11.2022</t>
  </si>
  <si>
    <t>15 до 30.09.2022        15 до 31.10.2022         24 до 30.11.2022</t>
  </si>
  <si>
    <t>60 до 30.09.2022        60 до 31.10.2022         96 до 30.11.2022</t>
  </si>
  <si>
    <t>26 до 30.09.2022        64 до 31.10.2022         84 до 30.11.2022</t>
  </si>
  <si>
    <t>12 до 31.10.2022         21 до 30.11.2022</t>
  </si>
  <si>
    <t>15 до 31.10.2022         24 до 30.11.2022</t>
  </si>
  <si>
    <t>30 до 30.09.2022        30 до 31.10.2022         48 до 30.11.2022</t>
  </si>
  <si>
    <t>630 до 30.09.2022        630 до 31.10.2022         760 до 30.11.2022</t>
  </si>
  <si>
    <t>570 до 30.09.2022        570 до 31.10.2022         672 до 30.11.2022</t>
  </si>
  <si>
    <t>21 до 31.10.2022         22 до 30.11.2022</t>
  </si>
  <si>
    <t>Заместитель директора по коммерческой работе                                                                                                                           Д.В.Давлюд</t>
  </si>
  <si>
    <t xml:space="preserve">                         к запросу котировок цен №046/ТВРЗ/2022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</si>
</sst>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12" zoomScaleNormal="112" workbookViewId="0">
      <selection activeCell="N5" sqref="N5"/>
    </sheetView>
  </sheetViews>
  <sheetFormatPr defaultRowHeight="15" x14ac:dyDescent="0.25"/>
  <cols>
    <col min="1" max="1" width="6.42578125" style="4" customWidth="1"/>
    <col min="2" max="2" width="26.140625" style="4" customWidth="1"/>
    <col min="3" max="3" width="23.5703125" style="4" customWidth="1"/>
    <col min="4" max="4" width="9.140625" style="4"/>
    <col min="5" max="5" width="17.85546875" style="4" customWidth="1"/>
    <col min="6" max="6" width="10.5703125" style="20" customWidth="1"/>
    <col min="7" max="7" width="22.140625" style="4" customWidth="1"/>
    <col min="8" max="8" width="20.140625" customWidth="1"/>
    <col min="9" max="9" width="19.5703125" customWidth="1"/>
  </cols>
  <sheetData>
    <row r="1" spans="1:9" x14ac:dyDescent="0.25">
      <c r="A1" s="5"/>
      <c r="B1" s="5"/>
      <c r="C1" s="6"/>
      <c r="D1" s="6"/>
      <c r="E1" s="6"/>
      <c r="F1" s="6"/>
      <c r="G1" s="33" t="s">
        <v>32</v>
      </c>
      <c r="H1" s="33"/>
      <c r="I1" s="33"/>
    </row>
    <row r="2" spans="1:9" x14ac:dyDescent="0.25">
      <c r="A2" s="5"/>
      <c r="B2" s="5"/>
      <c r="C2" s="6"/>
      <c r="D2" s="6"/>
      <c r="E2" s="6"/>
      <c r="F2" s="33" t="s">
        <v>53</v>
      </c>
      <c r="G2" s="33"/>
      <c r="H2" s="33"/>
      <c r="I2" s="33"/>
    </row>
    <row r="3" spans="1:9" x14ac:dyDescent="0.25">
      <c r="A3" s="5"/>
      <c r="B3" s="6"/>
      <c r="C3" s="6"/>
      <c r="D3" s="6"/>
      <c r="E3" s="8"/>
      <c r="F3" s="7"/>
      <c r="G3" s="6"/>
    </row>
    <row r="4" spans="1:9" ht="44.2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10" t="s">
        <v>30</v>
      </c>
      <c r="F4" s="11" t="s">
        <v>4</v>
      </c>
      <c r="G4" s="12" t="s">
        <v>31</v>
      </c>
      <c r="H4" s="12" t="s">
        <v>31</v>
      </c>
      <c r="I4" s="11" t="s">
        <v>41</v>
      </c>
    </row>
    <row r="5" spans="1:9" ht="49.5" customHeight="1" x14ac:dyDescent="0.25">
      <c r="A5" s="13">
        <v>1</v>
      </c>
      <c r="B5" s="14" t="s">
        <v>12</v>
      </c>
      <c r="C5" s="1" t="s">
        <v>21</v>
      </c>
      <c r="D5" s="1" t="s">
        <v>5</v>
      </c>
      <c r="E5" s="2">
        <v>21777.95</v>
      </c>
      <c r="F5" s="22">
        <v>432</v>
      </c>
      <c r="G5" s="3">
        <f>F5*E5</f>
        <v>9408074.4000000004</v>
      </c>
      <c r="H5" s="23">
        <f>G5*1.2</f>
        <v>11289689.279999999</v>
      </c>
      <c r="I5" s="30" t="s">
        <v>43</v>
      </c>
    </row>
    <row r="6" spans="1:9" ht="45" x14ac:dyDescent="0.25">
      <c r="A6" s="13">
        <v>2</v>
      </c>
      <c r="B6" s="15" t="s">
        <v>12</v>
      </c>
      <c r="C6" s="1" t="s">
        <v>22</v>
      </c>
      <c r="D6" s="1" t="s">
        <v>5</v>
      </c>
      <c r="E6" s="2">
        <v>21777.95</v>
      </c>
      <c r="F6" s="22">
        <v>54</v>
      </c>
      <c r="G6" s="3">
        <f>F6*E6</f>
        <v>1176009.3</v>
      </c>
      <c r="H6" s="23">
        <f t="shared" ref="H6:H23" si="0">G6*1.2</f>
        <v>1411211.16</v>
      </c>
      <c r="I6" s="30" t="s">
        <v>43</v>
      </c>
    </row>
    <row r="7" spans="1:9" ht="45" x14ac:dyDescent="0.25">
      <c r="A7" s="13">
        <v>3</v>
      </c>
      <c r="B7" s="15" t="s">
        <v>13</v>
      </c>
      <c r="C7" s="1" t="s">
        <v>23</v>
      </c>
      <c r="D7" s="1" t="s">
        <v>5</v>
      </c>
      <c r="E7" s="2">
        <v>21777.95</v>
      </c>
      <c r="F7" s="22">
        <v>54</v>
      </c>
      <c r="G7" s="3">
        <f>F7*E7</f>
        <v>1176009.3</v>
      </c>
      <c r="H7" s="23">
        <f t="shared" si="0"/>
        <v>1411211.16</v>
      </c>
      <c r="I7" s="30" t="s">
        <v>43</v>
      </c>
    </row>
    <row r="8" spans="1:9" ht="43.5" customHeight="1" x14ac:dyDescent="0.25">
      <c r="A8" s="13">
        <v>4</v>
      </c>
      <c r="B8" s="15" t="s">
        <v>25</v>
      </c>
      <c r="C8" s="1" t="s">
        <v>24</v>
      </c>
      <c r="D8" s="1" t="s">
        <v>5</v>
      </c>
      <c r="E8" s="2">
        <v>18933.48</v>
      </c>
      <c r="F8" s="22">
        <v>972</v>
      </c>
      <c r="G8" s="3">
        <f t="shared" ref="G8:G23" si="1">F8*E8</f>
        <v>18403342.559999999</v>
      </c>
      <c r="H8" s="23">
        <f t="shared" si="0"/>
        <v>22084011.071999997</v>
      </c>
      <c r="I8" s="30" t="s">
        <v>42</v>
      </c>
    </row>
    <row r="9" spans="1:9" ht="45" customHeight="1" x14ac:dyDescent="0.25">
      <c r="A9" s="13">
        <v>5</v>
      </c>
      <c r="B9" s="15" t="s">
        <v>27</v>
      </c>
      <c r="C9" s="1" t="s">
        <v>26</v>
      </c>
      <c r="D9" s="1" t="s">
        <v>5</v>
      </c>
      <c r="E9" s="2">
        <v>18144.59</v>
      </c>
      <c r="F9" s="22">
        <v>216</v>
      </c>
      <c r="G9" s="3">
        <f t="shared" si="1"/>
        <v>3919231.44</v>
      </c>
      <c r="H9" s="23">
        <f t="shared" si="0"/>
        <v>4703077.7280000001</v>
      </c>
      <c r="I9" s="30" t="s">
        <v>44</v>
      </c>
    </row>
    <row r="10" spans="1:9" ht="45" customHeight="1" x14ac:dyDescent="0.25">
      <c r="A10" s="13">
        <v>6</v>
      </c>
      <c r="B10" s="31" t="s">
        <v>37</v>
      </c>
      <c r="C10" s="1" t="s">
        <v>38</v>
      </c>
      <c r="D10" s="1" t="s">
        <v>5</v>
      </c>
      <c r="E10" s="2">
        <v>6997.83</v>
      </c>
      <c r="F10" s="22">
        <v>972</v>
      </c>
      <c r="G10" s="3">
        <f t="shared" si="1"/>
        <v>6801890.7599999998</v>
      </c>
      <c r="H10" s="23">
        <f t="shared" si="0"/>
        <v>8162268.9119999995</v>
      </c>
      <c r="I10" s="30" t="s">
        <v>42</v>
      </c>
    </row>
    <row r="11" spans="1:9" ht="45" customHeight="1" x14ac:dyDescent="0.25">
      <c r="A11" s="13">
        <v>7</v>
      </c>
      <c r="B11" s="31" t="s">
        <v>39</v>
      </c>
      <c r="C11" s="1" t="s">
        <v>40</v>
      </c>
      <c r="D11" s="1" t="s">
        <v>5</v>
      </c>
      <c r="E11" s="2">
        <v>6664.5</v>
      </c>
      <c r="F11" s="22">
        <v>174</v>
      </c>
      <c r="G11" s="3">
        <f t="shared" si="1"/>
        <v>1159623</v>
      </c>
      <c r="H11" s="23">
        <f t="shared" si="0"/>
        <v>1391547.5999999999</v>
      </c>
      <c r="I11" s="30" t="s">
        <v>45</v>
      </c>
    </row>
    <row r="12" spans="1:9" ht="49.5" customHeight="1" x14ac:dyDescent="0.25">
      <c r="A12" s="13">
        <v>8</v>
      </c>
      <c r="B12" s="15" t="s">
        <v>28</v>
      </c>
      <c r="C12" s="1"/>
      <c r="D12" s="1" t="s">
        <v>5</v>
      </c>
      <c r="E12" s="2">
        <v>972.23</v>
      </c>
      <c r="F12" s="22">
        <v>216</v>
      </c>
      <c r="G12" s="3">
        <f t="shared" si="1"/>
        <v>210001.68</v>
      </c>
      <c r="H12" s="23">
        <f t="shared" si="0"/>
        <v>252002.01599999997</v>
      </c>
      <c r="I12" s="30" t="s">
        <v>48</v>
      </c>
    </row>
    <row r="13" spans="1:9" ht="42" customHeight="1" x14ac:dyDescent="0.25">
      <c r="A13" s="13">
        <v>9</v>
      </c>
      <c r="B13" s="15" t="s">
        <v>29</v>
      </c>
      <c r="C13" s="1"/>
      <c r="D13" s="1" t="s">
        <v>5</v>
      </c>
      <c r="E13" s="2">
        <v>850</v>
      </c>
      <c r="F13" s="22">
        <v>216</v>
      </c>
      <c r="G13" s="3">
        <f t="shared" si="1"/>
        <v>183600</v>
      </c>
      <c r="H13" s="23">
        <f t="shared" si="0"/>
        <v>220320</v>
      </c>
      <c r="I13" s="30" t="s">
        <v>48</v>
      </c>
    </row>
    <row r="14" spans="1:9" ht="42" customHeight="1" x14ac:dyDescent="0.25">
      <c r="A14" s="13">
        <v>10</v>
      </c>
      <c r="B14" s="15" t="s">
        <v>7</v>
      </c>
      <c r="C14" s="1" t="s">
        <v>8</v>
      </c>
      <c r="D14" s="1" t="s">
        <v>5</v>
      </c>
      <c r="E14" s="2">
        <v>16333.46</v>
      </c>
      <c r="F14" s="22">
        <v>33</v>
      </c>
      <c r="G14" s="3">
        <f t="shared" si="1"/>
        <v>539004.17999999993</v>
      </c>
      <c r="H14" s="23">
        <f t="shared" si="0"/>
        <v>646805.01599999995</v>
      </c>
      <c r="I14" s="32" t="s">
        <v>46</v>
      </c>
    </row>
    <row r="15" spans="1:9" ht="28.5" customHeight="1" x14ac:dyDescent="0.25">
      <c r="A15" s="13">
        <v>11</v>
      </c>
      <c r="B15" s="15" t="s">
        <v>9</v>
      </c>
      <c r="C15" s="1" t="s">
        <v>10</v>
      </c>
      <c r="D15" s="1" t="s">
        <v>5</v>
      </c>
      <c r="E15" s="2">
        <v>14444.56</v>
      </c>
      <c r="F15" s="22">
        <v>54</v>
      </c>
      <c r="G15" s="3">
        <f t="shared" si="1"/>
        <v>780006.24</v>
      </c>
      <c r="H15" s="23">
        <f t="shared" si="0"/>
        <v>936007.48800000001</v>
      </c>
      <c r="I15" s="32" t="s">
        <v>47</v>
      </c>
    </row>
    <row r="16" spans="1:9" ht="48.75" customHeight="1" x14ac:dyDescent="0.25">
      <c r="A16" s="13">
        <v>12</v>
      </c>
      <c r="B16" s="15" t="s">
        <v>9</v>
      </c>
      <c r="C16" s="1" t="s">
        <v>11</v>
      </c>
      <c r="D16" s="1" t="s">
        <v>5</v>
      </c>
      <c r="E16" s="2">
        <v>14444.56</v>
      </c>
      <c r="F16" s="22">
        <v>54</v>
      </c>
      <c r="G16" s="3">
        <f t="shared" si="1"/>
        <v>780006.24</v>
      </c>
      <c r="H16" s="23">
        <f t="shared" si="0"/>
        <v>936007.48800000001</v>
      </c>
      <c r="I16" s="30" t="s">
        <v>43</v>
      </c>
    </row>
    <row r="17" spans="1:9" ht="28.5" customHeight="1" x14ac:dyDescent="0.25">
      <c r="A17" s="13">
        <v>13</v>
      </c>
      <c r="B17" s="15" t="s">
        <v>33</v>
      </c>
      <c r="C17" s="1" t="s">
        <v>34</v>
      </c>
      <c r="D17" s="1" t="s">
        <v>5</v>
      </c>
      <c r="E17" s="2">
        <v>48077.18</v>
      </c>
      <c r="F17" s="22">
        <v>43</v>
      </c>
      <c r="G17" s="3">
        <f t="shared" si="1"/>
        <v>2067318.74</v>
      </c>
      <c r="H17" s="23">
        <f t="shared" si="0"/>
        <v>2480782.4879999999</v>
      </c>
      <c r="I17" s="32" t="s">
        <v>51</v>
      </c>
    </row>
    <row r="18" spans="1:9" ht="28.5" customHeight="1" x14ac:dyDescent="0.25">
      <c r="A18" s="13">
        <v>14</v>
      </c>
      <c r="B18" s="15" t="s">
        <v>35</v>
      </c>
      <c r="C18" s="1" t="s">
        <v>36</v>
      </c>
      <c r="D18" s="1" t="s">
        <v>5</v>
      </c>
      <c r="E18" s="2">
        <v>48077.18</v>
      </c>
      <c r="F18" s="22">
        <v>43</v>
      </c>
      <c r="G18" s="3">
        <f t="shared" si="1"/>
        <v>2067318.74</v>
      </c>
      <c r="H18" s="23">
        <f t="shared" si="0"/>
        <v>2480782.4879999999</v>
      </c>
      <c r="I18" s="32" t="s">
        <v>51</v>
      </c>
    </row>
    <row r="19" spans="1:9" ht="42.75" customHeight="1" x14ac:dyDescent="0.25">
      <c r="A19" s="13">
        <v>15</v>
      </c>
      <c r="B19" s="21" t="s">
        <v>14</v>
      </c>
      <c r="C19" s="1"/>
      <c r="D19" s="1" t="s">
        <v>16</v>
      </c>
      <c r="E19" s="2">
        <v>226461.69</v>
      </c>
      <c r="F19" s="3">
        <v>54</v>
      </c>
      <c r="G19" s="3">
        <f t="shared" si="1"/>
        <v>12228931.26</v>
      </c>
      <c r="H19" s="23">
        <f t="shared" si="0"/>
        <v>14674717.512</v>
      </c>
      <c r="I19" s="30" t="s">
        <v>43</v>
      </c>
    </row>
    <row r="20" spans="1:9" ht="43.5" customHeight="1" x14ac:dyDescent="0.25">
      <c r="A20" s="13">
        <v>16</v>
      </c>
      <c r="B20" s="21" t="s">
        <v>15</v>
      </c>
      <c r="C20" s="1"/>
      <c r="D20" s="1" t="s">
        <v>16</v>
      </c>
      <c r="E20" s="2">
        <v>340127.05</v>
      </c>
      <c r="F20" s="3">
        <v>54</v>
      </c>
      <c r="G20" s="3">
        <f t="shared" si="1"/>
        <v>18366860.699999999</v>
      </c>
      <c r="H20" s="23">
        <f t="shared" si="0"/>
        <v>22040232.84</v>
      </c>
      <c r="I20" s="30" t="s">
        <v>43</v>
      </c>
    </row>
    <row r="21" spans="1:9" ht="45.75" customHeight="1" x14ac:dyDescent="0.25">
      <c r="A21" s="13">
        <v>17</v>
      </c>
      <c r="B21" s="21" t="s">
        <v>17</v>
      </c>
      <c r="C21" s="1"/>
      <c r="D21" s="1" t="s">
        <v>5</v>
      </c>
      <c r="E21" s="2">
        <v>55803.32</v>
      </c>
      <c r="F21" s="3">
        <v>54</v>
      </c>
      <c r="G21" s="3">
        <f t="shared" si="1"/>
        <v>3013379.28</v>
      </c>
      <c r="H21" s="23">
        <f t="shared" si="0"/>
        <v>3616055.1359999995</v>
      </c>
      <c r="I21" s="30" t="s">
        <v>43</v>
      </c>
    </row>
    <row r="22" spans="1:9" ht="43.5" customHeight="1" x14ac:dyDescent="0.25">
      <c r="A22" s="13">
        <v>18</v>
      </c>
      <c r="B22" s="21" t="s">
        <v>19</v>
      </c>
      <c r="C22" s="1" t="s">
        <v>18</v>
      </c>
      <c r="D22" s="1" t="s">
        <v>5</v>
      </c>
      <c r="E22" s="2">
        <v>581.41999999999996</v>
      </c>
      <c r="F22" s="3">
        <v>2020</v>
      </c>
      <c r="G22" s="3">
        <f t="shared" si="1"/>
        <v>1174468.3999999999</v>
      </c>
      <c r="H22" s="23">
        <f t="shared" si="0"/>
        <v>1409362.0799999998</v>
      </c>
      <c r="I22" s="30" t="s">
        <v>49</v>
      </c>
    </row>
    <row r="23" spans="1:9" ht="47.25" customHeight="1" x14ac:dyDescent="0.25">
      <c r="A23" s="13">
        <v>19</v>
      </c>
      <c r="B23" s="21" t="s">
        <v>20</v>
      </c>
      <c r="C23" s="1"/>
      <c r="D23" s="1" t="s">
        <v>5</v>
      </c>
      <c r="E23" s="2">
        <v>1511.6</v>
      </c>
      <c r="F23" s="3">
        <v>1812</v>
      </c>
      <c r="G23" s="3">
        <f t="shared" si="1"/>
        <v>2739019.1999999997</v>
      </c>
      <c r="H23" s="23">
        <f t="shared" si="0"/>
        <v>3286823.0399999996</v>
      </c>
      <c r="I23" s="30" t="s">
        <v>50</v>
      </c>
    </row>
    <row r="24" spans="1:9" x14ac:dyDescent="0.25">
      <c r="A24" s="24"/>
      <c r="B24" s="25" t="s">
        <v>6</v>
      </c>
      <c r="C24" s="24"/>
      <c r="D24" s="24"/>
      <c r="E24" s="26"/>
      <c r="F24" s="27"/>
      <c r="G24" s="26">
        <f>SUM(G5:G23)</f>
        <v>86194095.420000017</v>
      </c>
      <c r="H24" s="28">
        <v>103432914.52</v>
      </c>
      <c r="I24" s="29"/>
    </row>
    <row r="25" spans="1:9" x14ac:dyDescent="0.25">
      <c r="A25" s="5"/>
      <c r="B25" s="16"/>
      <c r="C25" s="5"/>
      <c r="D25" s="5"/>
      <c r="E25" s="17"/>
      <c r="F25" s="18"/>
      <c r="G25" s="17"/>
    </row>
    <row r="26" spans="1:9" x14ac:dyDescent="0.25">
      <c r="A26" s="5"/>
      <c r="B26" s="16"/>
      <c r="C26" s="5"/>
      <c r="D26" s="5"/>
      <c r="E26" s="17"/>
      <c r="F26" s="18"/>
      <c r="G26" s="17"/>
    </row>
    <row r="27" spans="1:9" x14ac:dyDescent="0.25">
      <c r="A27" s="16"/>
      <c r="B27" s="16"/>
      <c r="C27" s="16"/>
      <c r="D27" s="16"/>
      <c r="E27" s="16"/>
      <c r="F27" s="19"/>
      <c r="G27" s="16"/>
    </row>
    <row r="28" spans="1:9" ht="18.75" x14ac:dyDescent="0.3">
      <c r="A28" s="34" t="s">
        <v>52</v>
      </c>
      <c r="B28" s="34"/>
      <c r="C28" s="34"/>
      <c r="D28" s="34"/>
      <c r="E28" s="34"/>
      <c r="F28" s="34"/>
      <c r="G28" s="34"/>
      <c r="H28" s="34"/>
      <c r="I28" s="34"/>
    </row>
  </sheetData>
  <mergeCells count="3">
    <mergeCell ref="G1:I1"/>
    <mergeCell ref="F2:I2"/>
    <mergeCell ref="A28:I2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РезникОА</dc:creator>
  <cp:lastModifiedBy>Сычева Анна Юрьевна</cp:lastModifiedBy>
  <cp:lastPrinted>2022-09-15T12:17:29Z</cp:lastPrinted>
  <dcterms:created xsi:type="dcterms:W3CDTF">2022-03-29T11:26:07Z</dcterms:created>
  <dcterms:modified xsi:type="dcterms:W3CDTF">2022-09-15T13:06:24Z</dcterms:modified>
</cp:coreProperties>
</file>