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Лист1!$A$1:$M$29</definedName>
  </definedNames>
  <calcPr calcId="152511"/>
</workbook>
</file>

<file path=xl/calcChain.xml><?xml version="1.0" encoding="utf-8"?>
<calcChain xmlns="http://schemas.openxmlformats.org/spreadsheetml/2006/main">
  <c r="K17" i="1" l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J17" i="1"/>
  <c r="J16" i="1"/>
  <c r="J15" i="1"/>
  <c r="L18" i="1" l="1"/>
  <c r="K18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<sst xmlns="http://schemas.openxmlformats.org/spreadsheetml/2006/main" count="49" uniqueCount="43">
  <si>
    <t>Наименование Товара</t>
  </si>
  <si>
    <t>Марка</t>
  </si>
  <si>
    <t>ГОСТ, ТУ</t>
  </si>
  <si>
    <t>Размер</t>
  </si>
  <si>
    <t>Ед. изм.</t>
  </si>
  <si>
    <t>Количество</t>
  </si>
  <si>
    <t>Предельная цена, руб. без НДС</t>
  </si>
  <si>
    <t>Стоимость руб.без НДС</t>
  </si>
  <si>
    <t>Стоимость руб.с НДС</t>
  </si>
  <si>
    <t>шт</t>
  </si>
  <si>
    <t xml:space="preserve">Волокно льняное длинное </t>
  </si>
  <si>
    <t>№10</t>
  </si>
  <si>
    <t>кг</t>
  </si>
  <si>
    <t>Маркер пермоментный на спиртовой основе</t>
  </si>
  <si>
    <t>1 мм</t>
  </si>
  <si>
    <t>Скотч прозрачный</t>
  </si>
  <si>
    <t>50х66х40мкм</t>
  </si>
  <si>
    <t xml:space="preserve">Средство моющее  </t>
  </si>
  <si>
    <t xml:space="preserve">Ника-Экстра  </t>
  </si>
  <si>
    <t>л</t>
  </si>
  <si>
    <t xml:space="preserve">Холодная сварка </t>
  </si>
  <si>
    <t>ABRO</t>
  </si>
  <si>
    <t>ИТОГО</t>
  </si>
  <si>
    <t>Срок поставки до</t>
  </si>
  <si>
    <t xml:space="preserve"> </t>
  </si>
  <si>
    <t xml:space="preserve">                                               А.А. Кошеренков</t>
  </si>
  <si>
    <t xml:space="preserve">Лента оградительная </t>
  </si>
  <si>
    <t>75 мм х 250 м</t>
  </si>
  <si>
    <t xml:space="preserve">Пена монтажная огнеупорная </t>
  </si>
  <si>
    <t xml:space="preserve">МОМЕНТ-ПРОФЕССИОНАЛ </t>
  </si>
  <si>
    <t>750 мл</t>
  </si>
  <si>
    <t>Пломба полиэтиленовая вагонная армированная</t>
  </si>
  <si>
    <t>Герметик силиконовый</t>
  </si>
  <si>
    <t>ЭРЦ00006828</t>
  </si>
  <si>
    <t>ЭРЦ00006889</t>
  </si>
  <si>
    <t xml:space="preserve">01236870   </t>
  </si>
  <si>
    <t>ЭРЦ00005202</t>
  </si>
  <si>
    <t xml:space="preserve">1001299012 </t>
  </si>
  <si>
    <t>ЯА000011208</t>
  </si>
  <si>
    <t>Заместитель директора по коммерческой работе                                                                                                                Д.В.Давлюд</t>
  </si>
  <si>
    <t xml:space="preserve">                                             Лот № 4</t>
  </si>
  <si>
    <t xml:space="preserve">                                                                                       Приложение № 8</t>
  </si>
  <si>
    <t xml:space="preserve">                                                                                                    к запросу котировок цен №002/ТВРЗ/2022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</si>
</sst>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7" fillId="0" borderId="0"/>
    <xf numFmtId="0" fontId="1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4" fontId="9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9" fillId="2" borderId="1" xfId="0" applyFont="1" applyFill="1" applyBorder="1"/>
    <xf numFmtId="0" fontId="9" fillId="2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11" fillId="0" borderId="0" xfId="0" applyFont="1" applyBorder="1" applyAlignment="1"/>
    <xf numFmtId="0" fontId="11" fillId="0" borderId="0" xfId="0" applyFont="1" applyBorder="1"/>
    <xf numFmtId="0" fontId="6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0" xfId="0" applyFont="1" applyFill="1"/>
    <xf numFmtId="0" fontId="9" fillId="2" borderId="1" xfId="0" applyNumberFormat="1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0" fontId="9" fillId="4" borderId="2" xfId="2" applyNumberFormat="1" applyFont="1" applyFill="1" applyBorder="1" applyAlignment="1">
      <alignment vertical="top" wrapText="1"/>
    </xf>
    <xf numFmtId="0" fontId="9" fillId="2" borderId="1" xfId="2" applyNumberFormat="1" applyFont="1" applyFill="1" applyBorder="1" applyAlignment="1">
      <alignment vertical="top" wrapText="1"/>
    </xf>
    <xf numFmtId="164" fontId="9" fillId="4" borderId="2" xfId="2" applyNumberFormat="1" applyFont="1" applyFill="1" applyBorder="1" applyAlignment="1">
      <alignment horizontal="left" vertical="top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2" borderId="1" xfId="0" applyFont="1" applyFill="1" applyBorder="1" applyAlignment="1">
      <alignment wrapText="1"/>
    </xf>
    <xf numFmtId="4" fontId="9" fillId="2" borderId="1" xfId="2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view="pageBreakPreview" zoomScaleNormal="100" zoomScaleSheetLayoutView="100" workbookViewId="0">
      <selection activeCell="P11" sqref="P11"/>
    </sheetView>
  </sheetViews>
  <sheetFormatPr defaultColWidth="8.85546875" defaultRowHeight="12.75" x14ac:dyDescent="0.2"/>
  <cols>
    <col min="1" max="1" width="4.28515625" style="5" customWidth="1"/>
    <col min="2" max="2" width="15.5703125" style="5" customWidth="1"/>
    <col min="3" max="3" width="28.5703125" style="3" customWidth="1"/>
    <col min="4" max="4" width="12.5703125" style="3" customWidth="1"/>
    <col min="5" max="5" width="14.7109375" style="3" hidden="1" customWidth="1"/>
    <col min="6" max="6" width="14.85546875" style="3" customWidth="1"/>
    <col min="7" max="7" width="9" style="3" customWidth="1"/>
    <col min="8" max="8" width="11.7109375" style="3" customWidth="1"/>
    <col min="9" max="9" width="14.140625" style="3" customWidth="1"/>
    <col min="10" max="10" width="19.42578125" style="3" hidden="1" customWidth="1"/>
    <col min="11" max="11" width="15" style="3" customWidth="1"/>
    <col min="12" max="12" width="18.85546875" style="3" customWidth="1"/>
    <col min="13" max="13" width="13" style="3" customWidth="1"/>
    <col min="14" max="16384" width="8.85546875" style="3"/>
  </cols>
  <sheetData>
    <row r="1" spans="1:13" x14ac:dyDescent="0.2">
      <c r="A1" s="1"/>
      <c r="B1" s="1"/>
      <c r="C1" s="2"/>
      <c r="D1" s="2"/>
      <c r="E1" s="2"/>
      <c r="F1" s="2"/>
      <c r="G1" s="2"/>
      <c r="H1" s="2"/>
      <c r="I1" s="1" t="s">
        <v>41</v>
      </c>
    </row>
    <row r="2" spans="1:13" x14ac:dyDescent="0.2">
      <c r="A2" s="1"/>
      <c r="B2" s="1"/>
      <c r="C2" s="2"/>
      <c r="D2" s="2"/>
      <c r="E2" s="2"/>
      <c r="F2" s="2"/>
      <c r="G2" s="2"/>
      <c r="H2" s="2"/>
      <c r="I2" s="1" t="s">
        <v>42</v>
      </c>
    </row>
    <row r="3" spans="1:13" x14ac:dyDescent="0.2">
      <c r="A3" s="1"/>
      <c r="B3" s="1"/>
      <c r="C3" s="2"/>
      <c r="D3" s="2"/>
      <c r="E3" s="2"/>
      <c r="F3" s="2"/>
      <c r="G3" s="2"/>
      <c r="H3" s="2"/>
      <c r="I3" s="4"/>
    </row>
    <row r="5" spans="1:13" s="2" customFormat="1" ht="16.899999999999999" customHeight="1" x14ac:dyDescent="0.3">
      <c r="A5" s="40" t="s">
        <v>40</v>
      </c>
      <c r="B5" s="40"/>
      <c r="C5" s="41"/>
      <c r="D5" s="41"/>
      <c r="E5" s="41"/>
      <c r="F5" s="41"/>
      <c r="G5" s="41"/>
      <c r="H5" s="41"/>
      <c r="I5" s="41"/>
    </row>
    <row r="6" spans="1:13" s="2" customFormat="1" ht="13.5" customHeight="1" x14ac:dyDescent="0.3">
      <c r="A6" s="6"/>
      <c r="B6" s="6"/>
      <c r="C6" s="6"/>
      <c r="D6" s="6"/>
      <c r="E6" s="6"/>
      <c r="F6" s="6"/>
      <c r="G6" s="6"/>
      <c r="H6" s="6"/>
      <c r="I6" s="6"/>
    </row>
    <row r="7" spans="1:13" ht="47.25" x14ac:dyDescent="0.25">
      <c r="A7" s="7"/>
      <c r="B7" s="7"/>
      <c r="C7" s="8" t="s">
        <v>0</v>
      </c>
      <c r="D7" s="8" t="s">
        <v>1</v>
      </c>
      <c r="E7" s="8" t="s">
        <v>2</v>
      </c>
      <c r="F7" s="8" t="s">
        <v>3</v>
      </c>
      <c r="G7" s="8" t="s">
        <v>4</v>
      </c>
      <c r="H7" s="8" t="s">
        <v>5</v>
      </c>
      <c r="I7" s="9" t="s">
        <v>6</v>
      </c>
      <c r="K7" s="20" t="s">
        <v>7</v>
      </c>
      <c r="L7" s="20" t="s">
        <v>8</v>
      </c>
      <c r="M7" s="28" t="s">
        <v>23</v>
      </c>
    </row>
    <row r="8" spans="1:13" x14ac:dyDescent="0.2">
      <c r="A8" s="10">
        <v>1</v>
      </c>
      <c r="B8" s="10"/>
      <c r="C8" s="10">
        <v>2</v>
      </c>
      <c r="D8" s="10">
        <v>3</v>
      </c>
      <c r="E8" s="10">
        <v>4</v>
      </c>
      <c r="F8" s="10">
        <v>5</v>
      </c>
      <c r="G8" s="10">
        <v>6</v>
      </c>
      <c r="H8" s="10">
        <v>7</v>
      </c>
      <c r="I8" s="11">
        <v>8</v>
      </c>
      <c r="K8" s="12">
        <v>9</v>
      </c>
      <c r="L8" s="12">
        <v>10</v>
      </c>
      <c r="M8" s="12">
        <v>11</v>
      </c>
    </row>
    <row r="9" spans="1:13" s="15" customFormat="1" ht="15.75" x14ac:dyDescent="0.25">
      <c r="A9" s="16">
        <v>1</v>
      </c>
      <c r="B9" s="33" t="s">
        <v>33</v>
      </c>
      <c r="C9" s="34" t="s">
        <v>10</v>
      </c>
      <c r="D9" s="22"/>
      <c r="E9" s="23"/>
      <c r="F9" s="23" t="s">
        <v>11</v>
      </c>
      <c r="G9" s="23" t="s">
        <v>12</v>
      </c>
      <c r="H9" s="31">
        <v>60</v>
      </c>
      <c r="I9" s="14">
        <v>250</v>
      </c>
      <c r="J9" s="23"/>
      <c r="K9" s="14">
        <f>H9*I9</f>
        <v>15000</v>
      </c>
      <c r="L9" s="14">
        <f>K9*1.2</f>
        <v>18000</v>
      </c>
      <c r="M9" s="32">
        <v>44620</v>
      </c>
    </row>
    <row r="10" spans="1:13" s="15" customFormat="1" ht="15.75" x14ac:dyDescent="0.25">
      <c r="A10" s="16">
        <v>2</v>
      </c>
      <c r="B10" s="35">
        <v>2513990130</v>
      </c>
      <c r="C10" s="34" t="s">
        <v>32</v>
      </c>
      <c r="D10" s="25"/>
      <c r="E10" s="16"/>
      <c r="F10" s="16"/>
      <c r="G10" s="16" t="s">
        <v>9</v>
      </c>
      <c r="H10" s="36">
        <v>250</v>
      </c>
      <c r="I10" s="24">
        <v>136</v>
      </c>
      <c r="J10" s="24">
        <f t="shared" ref="J10" si="0">H10*I10</f>
        <v>34000</v>
      </c>
      <c r="K10" s="14">
        <f t="shared" ref="K10:K17" si="1">H10*I10</f>
        <v>34000</v>
      </c>
      <c r="L10" s="14">
        <f t="shared" ref="L10:L17" si="2">K10*1.2</f>
        <v>40800</v>
      </c>
      <c r="M10" s="32">
        <v>44620</v>
      </c>
    </row>
    <row r="11" spans="1:13" ht="31.5" x14ac:dyDescent="0.25">
      <c r="A11" s="16">
        <v>3</v>
      </c>
      <c r="B11" s="33" t="s">
        <v>34</v>
      </c>
      <c r="C11" s="34" t="s">
        <v>13</v>
      </c>
      <c r="D11" s="25"/>
      <c r="E11" s="16"/>
      <c r="F11" s="16" t="s">
        <v>14</v>
      </c>
      <c r="G11" s="16" t="s">
        <v>9</v>
      </c>
      <c r="H11" s="36">
        <v>1500</v>
      </c>
      <c r="I11" s="24">
        <v>32.06</v>
      </c>
      <c r="J11" s="24">
        <f>H11*I11</f>
        <v>48090</v>
      </c>
      <c r="K11" s="14">
        <f t="shared" si="1"/>
        <v>48090</v>
      </c>
      <c r="L11" s="14">
        <f t="shared" si="2"/>
        <v>57708</v>
      </c>
      <c r="M11" s="32">
        <v>44620</v>
      </c>
    </row>
    <row r="12" spans="1:13" ht="15.75" x14ac:dyDescent="0.25">
      <c r="A12" s="16">
        <v>4</v>
      </c>
      <c r="B12" s="33" t="s">
        <v>35</v>
      </c>
      <c r="C12" s="34" t="s">
        <v>15</v>
      </c>
      <c r="D12" s="25"/>
      <c r="E12" s="16"/>
      <c r="F12" s="16" t="s">
        <v>16</v>
      </c>
      <c r="G12" s="16" t="s">
        <v>9</v>
      </c>
      <c r="H12" s="36">
        <v>1900</v>
      </c>
      <c r="I12" s="24">
        <v>34.76</v>
      </c>
      <c r="J12" s="24">
        <f t="shared" ref="J12:J14" si="3">H12*I12</f>
        <v>66044</v>
      </c>
      <c r="K12" s="14">
        <f t="shared" si="1"/>
        <v>66044</v>
      </c>
      <c r="L12" s="14">
        <f t="shared" si="2"/>
        <v>79252.800000000003</v>
      </c>
      <c r="M12" s="32">
        <v>44620</v>
      </c>
    </row>
    <row r="13" spans="1:13" s="21" customFormat="1" ht="31.5" x14ac:dyDescent="0.25">
      <c r="A13" s="16">
        <v>5</v>
      </c>
      <c r="B13" s="37" t="s">
        <v>36</v>
      </c>
      <c r="C13" s="38" t="s">
        <v>17</v>
      </c>
      <c r="D13" s="25" t="s">
        <v>18</v>
      </c>
      <c r="E13" s="16"/>
      <c r="F13" s="16"/>
      <c r="G13" s="16" t="s">
        <v>19</v>
      </c>
      <c r="H13" s="36">
        <v>600</v>
      </c>
      <c r="I13" s="24">
        <v>219</v>
      </c>
      <c r="J13" s="24">
        <f t="shared" si="3"/>
        <v>131400</v>
      </c>
      <c r="K13" s="14">
        <f t="shared" si="1"/>
        <v>131400</v>
      </c>
      <c r="L13" s="14">
        <f t="shared" si="2"/>
        <v>157680</v>
      </c>
      <c r="M13" s="32">
        <v>44620</v>
      </c>
    </row>
    <row r="14" spans="1:13" ht="34.5" customHeight="1" x14ac:dyDescent="0.25">
      <c r="A14" s="16">
        <v>6</v>
      </c>
      <c r="B14" s="35">
        <v>1005451250</v>
      </c>
      <c r="C14" s="34" t="s">
        <v>20</v>
      </c>
      <c r="D14" s="22" t="s">
        <v>21</v>
      </c>
      <c r="E14" s="23"/>
      <c r="F14" s="23"/>
      <c r="G14" s="23" t="s">
        <v>9</v>
      </c>
      <c r="H14" s="31">
        <v>15</v>
      </c>
      <c r="I14" s="14">
        <v>107</v>
      </c>
      <c r="J14" s="24">
        <f t="shared" si="3"/>
        <v>1605</v>
      </c>
      <c r="K14" s="14">
        <f t="shared" si="1"/>
        <v>1605</v>
      </c>
      <c r="L14" s="14">
        <f t="shared" si="2"/>
        <v>1926</v>
      </c>
      <c r="M14" s="32">
        <v>44620</v>
      </c>
    </row>
    <row r="15" spans="1:13" s="30" customFormat="1" ht="33.75" customHeight="1" x14ac:dyDescent="0.25">
      <c r="A15" s="16">
        <v>7</v>
      </c>
      <c r="B15" s="33" t="s">
        <v>37</v>
      </c>
      <c r="C15" s="34" t="s">
        <v>26</v>
      </c>
      <c r="D15" s="22"/>
      <c r="E15" s="23"/>
      <c r="F15" s="23" t="s">
        <v>27</v>
      </c>
      <c r="G15" s="23" t="s">
        <v>9</v>
      </c>
      <c r="H15" s="31">
        <v>5</v>
      </c>
      <c r="I15" s="14">
        <v>170</v>
      </c>
      <c r="J15" s="24">
        <f t="shared" ref="J15:J17" si="4">H15*I15</f>
        <v>850</v>
      </c>
      <c r="K15" s="14">
        <f t="shared" si="1"/>
        <v>850</v>
      </c>
      <c r="L15" s="14">
        <f t="shared" si="2"/>
        <v>1020</v>
      </c>
      <c r="M15" s="32">
        <v>44620</v>
      </c>
    </row>
    <row r="16" spans="1:13" s="30" customFormat="1" ht="47.25" x14ac:dyDescent="0.25">
      <c r="A16" s="16">
        <v>8</v>
      </c>
      <c r="B16" s="35">
        <v>2244900011</v>
      </c>
      <c r="C16" s="34" t="s">
        <v>28</v>
      </c>
      <c r="D16" s="38" t="s">
        <v>29</v>
      </c>
      <c r="E16" s="23"/>
      <c r="F16" s="23" t="s">
        <v>30</v>
      </c>
      <c r="G16" s="23" t="s">
        <v>9</v>
      </c>
      <c r="H16" s="31">
        <v>150</v>
      </c>
      <c r="I16" s="14">
        <v>350</v>
      </c>
      <c r="J16" s="24">
        <f t="shared" si="4"/>
        <v>52500</v>
      </c>
      <c r="K16" s="14">
        <f t="shared" si="1"/>
        <v>52500</v>
      </c>
      <c r="L16" s="14">
        <f t="shared" si="2"/>
        <v>63000</v>
      </c>
      <c r="M16" s="32">
        <v>44620</v>
      </c>
    </row>
    <row r="17" spans="1:13" s="30" customFormat="1" ht="31.5" x14ac:dyDescent="0.25">
      <c r="A17" s="16">
        <v>9</v>
      </c>
      <c r="B17" s="33" t="s">
        <v>38</v>
      </c>
      <c r="C17" s="34" t="s">
        <v>31</v>
      </c>
      <c r="D17" s="25"/>
      <c r="E17" s="16"/>
      <c r="F17" s="16">
        <v>10</v>
      </c>
      <c r="G17" s="16" t="s">
        <v>12</v>
      </c>
      <c r="H17" s="36">
        <v>4</v>
      </c>
      <c r="I17" s="39">
        <v>1367.1</v>
      </c>
      <c r="J17" s="24">
        <f t="shared" si="4"/>
        <v>5468.4</v>
      </c>
      <c r="K17" s="14">
        <f t="shared" si="1"/>
        <v>5468.4</v>
      </c>
      <c r="L17" s="14">
        <f t="shared" si="2"/>
        <v>6562.079999999999</v>
      </c>
      <c r="M17" s="32">
        <v>44620</v>
      </c>
    </row>
    <row r="18" spans="1:13" ht="15.75" x14ac:dyDescent="0.25">
      <c r="A18" s="17"/>
      <c r="B18" s="17"/>
      <c r="C18" s="18" t="s">
        <v>22</v>
      </c>
      <c r="D18" s="13"/>
      <c r="E18" s="13"/>
      <c r="F18" s="13"/>
      <c r="G18" s="13"/>
      <c r="H18" s="13"/>
      <c r="I18" s="13"/>
      <c r="J18" s="13"/>
      <c r="K18" s="19">
        <f>SUM(K9:K17)</f>
        <v>354957.4</v>
      </c>
      <c r="L18" s="19">
        <f>SUM(L9:L17)</f>
        <v>425948.88</v>
      </c>
      <c r="M18" s="29"/>
    </row>
    <row r="19" spans="1:13" ht="18.75" x14ac:dyDescent="0.3">
      <c r="C19" s="26"/>
      <c r="D19" s="26"/>
      <c r="E19" s="27"/>
      <c r="F19" s="27"/>
      <c r="G19" s="27"/>
      <c r="H19" s="27"/>
      <c r="I19" s="26" t="s">
        <v>25</v>
      </c>
      <c r="J19" s="26"/>
      <c r="K19" s="26" t="s">
        <v>24</v>
      </c>
      <c r="L19" s="26"/>
    </row>
    <row r="21" spans="1:13" ht="18.75" x14ac:dyDescent="0.3">
      <c r="A21" s="42" t="s">
        <v>39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</row>
  </sheetData>
  <mergeCells count="2">
    <mergeCell ref="A5:I5"/>
    <mergeCell ref="A21:M21"/>
  </mergeCells>
  <pageMargins left="0" right="0" top="0.74803149606299213" bottom="0" header="0.31496062992125984" footer="0.31496062992125984"/>
  <pageSetup paperSize="9" scale="88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49" sqref="A1:H49"/>
    </sheetView>
  </sheetViews>
  <sheetFormatPr defaultRowHeight="15" x14ac:dyDescent="0.25"/>
  <cols>
    <col min="1" max="1" width="4" customWidth="1"/>
    <col min="2" max="2" width="42" customWidth="1"/>
    <col min="6" max="6" width="14.28515625" customWidth="1"/>
    <col min="7" max="7" width="13.710937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2022-01-21T07:15:03Z</dcterms:modified>
</cp:coreProperties>
</file>