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3" i="1" l="1"/>
  <c r="K23" i="1" s="1"/>
  <c r="I23" i="1"/>
  <c r="J22" i="1"/>
  <c r="K22" i="1" s="1"/>
  <c r="I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K17" i="1" s="1"/>
  <c r="I17" i="1"/>
  <c r="J16" i="1"/>
  <c r="K16" i="1" s="1"/>
  <c r="I16" i="1"/>
  <c r="J15" i="1"/>
  <c r="K15" i="1" s="1"/>
  <c r="I15" i="1"/>
  <c r="J14" i="1"/>
  <c r="K14" i="1" s="1"/>
  <c r="J13" i="1"/>
  <c r="K13" i="1" s="1"/>
  <c r="I13" i="1"/>
  <c r="J12" i="1"/>
  <c r="K12" i="1" s="1"/>
  <c r="I12" i="1"/>
  <c r="J11" i="1"/>
  <c r="K11" i="1" s="1"/>
  <c r="I11" i="1"/>
  <c r="J10" i="1"/>
  <c r="K10" i="1" s="1"/>
  <c r="I10" i="1"/>
  <c r="J9" i="1"/>
  <c r="J24" i="1" l="1"/>
  <c r="K9" i="1"/>
  <c r="K24" i="1" s="1"/>
</calcChain>
</file>

<file path=xl/sharedStrings.xml><?xml version="1.0" encoding="utf-8"?>
<sst xmlns="http://schemas.openxmlformats.org/spreadsheetml/2006/main" count="62" uniqueCount="50">
  <si>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</si>
  <si>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</si>
  <si>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</si>
  <si>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</si>
  <si>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</si>
  <si>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</si>
  <si>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руб. без НДС</t>
  </si>
  <si>
    <t>Стоимость руб.без НДС</t>
  </si>
  <si>
    <t>Стоимость руб.с НДС</t>
  </si>
  <si>
    <t>Срок поставки до</t>
  </si>
  <si>
    <t xml:space="preserve">Волокно льняное длинное </t>
  </si>
  <si>
    <t>№10</t>
  </si>
  <si>
    <t>кг</t>
  </si>
  <si>
    <t>Герметик силиконовый белый</t>
  </si>
  <si>
    <t>Kleo Pro</t>
  </si>
  <si>
    <t>шт</t>
  </si>
  <si>
    <t>Герметик силиконовый прозрачный</t>
  </si>
  <si>
    <t xml:space="preserve">Клей </t>
  </si>
  <si>
    <t>Момент</t>
  </si>
  <si>
    <t>125 гр</t>
  </si>
  <si>
    <t>Лента малярная</t>
  </si>
  <si>
    <t xml:space="preserve"> 50 ммх40м</t>
  </si>
  <si>
    <t>Лента ременная</t>
  </si>
  <si>
    <t>20 мм</t>
  </si>
  <si>
    <t>м</t>
  </si>
  <si>
    <t>Маркер пермоментный на спиртовой основе</t>
  </si>
  <si>
    <t>1 мм</t>
  </si>
  <si>
    <t>Скотч прозрачный</t>
  </si>
  <si>
    <t>50х66х40мкм</t>
  </si>
  <si>
    <t xml:space="preserve">Средство моющее  </t>
  </si>
  <si>
    <t xml:space="preserve">Ника-Экстра  </t>
  </si>
  <si>
    <t>л</t>
  </si>
  <si>
    <t xml:space="preserve">Холодная сварка </t>
  </si>
  <si>
    <t>ABRO</t>
  </si>
  <si>
    <t xml:space="preserve">Шпагат полипропиленовый </t>
  </si>
  <si>
    <t xml:space="preserve">Лента оградительная </t>
  </si>
  <si>
    <t>75 мм х 250 м</t>
  </si>
  <si>
    <t>Леска для триммера</t>
  </si>
  <si>
    <t>4 мм</t>
  </si>
  <si>
    <t xml:space="preserve">Пена монтажная огнеупорная </t>
  </si>
  <si>
    <t xml:space="preserve">МОМЕНТ-ПРОФЕССИОНАЛ </t>
  </si>
  <si>
    <t>750 мл</t>
  </si>
  <si>
    <t>Пломба полиэтиленовая вагонная армированная</t>
  </si>
  <si>
    <t>ИТОГО</t>
  </si>
  <si>
    <t xml:space="preserve">                                               А.А. Кошеренков</t>
  </si>
  <si>
    <t xml:space="preserve"> </t>
  </si>
  <si>
    <t>Заместитель директора по коммерческой работе                                                                                           А.А.Кошеренков</t>
  </si>
  <si>
    <t xml:space="preserve">                                             Лот № 3</t>
  </si>
  <si>
    <t xml:space="preserve">                                                                                       Приложение № 7</t>
  </si>
  <si>
    <t xml:space="preserve">                                                                                                    к запросу котировок цен №007ТВРЗ/2021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</si>
</sst>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indexed="5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vertical="top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3" fillId="0" borderId="1" xfId="2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4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O7" sqref="O7"/>
    </sheetView>
  </sheetViews>
  <sheetFormatPr defaultColWidth="8.85546875" defaultRowHeight="12.75" x14ac:dyDescent="0.2"/>
  <cols>
    <col min="1" max="1" width="4.28515625" style="20" customWidth="1"/>
    <col min="2" max="2" width="28.5703125" style="3" customWidth="1"/>
    <col min="3" max="3" width="12.5703125" style="3" customWidth="1"/>
    <col min="4" max="4" width="14.7109375" style="3" hidden="1" customWidth="1"/>
    <col min="5" max="5" width="14.85546875" style="3" customWidth="1"/>
    <col min="6" max="6" width="9" style="3" customWidth="1"/>
    <col min="7" max="7" width="11.7109375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3" style="3" customWidth="1"/>
    <col min="13" max="16384" width="8.85546875" style="3"/>
  </cols>
  <sheetData>
    <row r="1" spans="1:12" x14ac:dyDescent="0.2">
      <c r="A1" s="1"/>
      <c r="B1" s="2"/>
      <c r="C1" s="2"/>
      <c r="D1" s="2"/>
      <c r="E1" s="2"/>
      <c r="F1" s="2"/>
      <c r="G1" s="2"/>
      <c r="H1" s="1" t="s">
        <v>48</v>
      </c>
    </row>
    <row r="2" spans="1:12" x14ac:dyDescent="0.2">
      <c r="A2" s="1"/>
      <c r="B2" s="2"/>
      <c r="C2" s="2"/>
      <c r="D2" s="2"/>
      <c r="E2" s="2"/>
      <c r="F2" s="2"/>
      <c r="G2" s="2"/>
      <c r="H2" s="1" t="s">
        <v>49</v>
      </c>
    </row>
    <row r="3" spans="1:12" x14ac:dyDescent="0.2">
      <c r="A3" s="1"/>
      <c r="B3" s="2"/>
      <c r="C3" s="2"/>
      <c r="D3" s="2"/>
      <c r="E3" s="2"/>
      <c r="F3" s="2"/>
      <c r="G3" s="2"/>
      <c r="H3" s="4"/>
    </row>
    <row r="5" spans="1:12" s="2" customFormat="1" ht="16.899999999999999" customHeight="1" x14ac:dyDescent="0.3">
      <c r="A5" s="47" t="s">
        <v>47</v>
      </c>
      <c r="B5" s="48"/>
      <c r="C5" s="48"/>
      <c r="D5" s="48"/>
      <c r="E5" s="48"/>
      <c r="F5" s="48"/>
      <c r="G5" s="48"/>
      <c r="H5" s="48"/>
    </row>
    <row r="6" spans="1:12" s="2" customFormat="1" ht="13.5" customHeight="1" x14ac:dyDescent="0.3">
      <c r="A6" s="5"/>
      <c r="B6" s="5"/>
      <c r="C6" s="5"/>
      <c r="D6" s="5"/>
      <c r="E6" s="5"/>
      <c r="F6" s="5"/>
      <c r="G6" s="5"/>
      <c r="H6" s="5"/>
    </row>
    <row r="7" spans="1:12" ht="47.25" x14ac:dyDescent="0.25">
      <c r="A7" s="6"/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8" t="s">
        <v>6</v>
      </c>
      <c r="J7" s="9" t="s">
        <v>7</v>
      </c>
      <c r="K7" s="9" t="s">
        <v>8</v>
      </c>
      <c r="L7" s="10" t="s">
        <v>9</v>
      </c>
    </row>
    <row r="8" spans="1:12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J8" s="13">
        <v>9</v>
      </c>
      <c r="K8" s="13">
        <v>10</v>
      </c>
      <c r="L8" s="13">
        <v>11</v>
      </c>
    </row>
    <row r="9" spans="1:12" s="14" customFormat="1" ht="15.75" x14ac:dyDescent="0.25">
      <c r="A9" s="23">
        <v>1</v>
      </c>
      <c r="B9" s="24" t="s">
        <v>10</v>
      </c>
      <c r="C9" s="25"/>
      <c r="D9" s="26"/>
      <c r="E9" s="26" t="s">
        <v>11</v>
      </c>
      <c r="F9" s="26" t="s">
        <v>12</v>
      </c>
      <c r="G9" s="27">
        <v>489</v>
      </c>
      <c r="H9" s="26">
        <v>257.05</v>
      </c>
      <c r="I9" s="26"/>
      <c r="J9" s="28">
        <f>G9*H9</f>
        <v>125697.45000000001</v>
      </c>
      <c r="K9" s="28">
        <f>J9*1.2</f>
        <v>150836.94</v>
      </c>
      <c r="L9" s="29">
        <v>44561</v>
      </c>
    </row>
    <row r="10" spans="1:12" s="14" customFormat="1" ht="31.5" x14ac:dyDescent="0.25">
      <c r="A10" s="23">
        <v>2</v>
      </c>
      <c r="B10" s="24" t="s">
        <v>13</v>
      </c>
      <c r="C10" s="30" t="s">
        <v>14</v>
      </c>
      <c r="D10" s="23"/>
      <c r="E10" s="23"/>
      <c r="F10" s="31" t="s">
        <v>15</v>
      </c>
      <c r="G10" s="32">
        <v>1430</v>
      </c>
      <c r="H10" s="33">
        <v>143.58000000000001</v>
      </c>
      <c r="I10" s="34">
        <f t="shared" ref="I10:I12" si="0">G10*H10</f>
        <v>205319.40000000002</v>
      </c>
      <c r="J10" s="28">
        <f t="shared" ref="J10:J23" si="1">G10*H10</f>
        <v>205319.40000000002</v>
      </c>
      <c r="K10" s="28">
        <f t="shared" ref="K10:K23" si="2">J10*1.2</f>
        <v>246383.28000000003</v>
      </c>
      <c r="L10" s="29">
        <v>44561</v>
      </c>
    </row>
    <row r="11" spans="1:12" s="14" customFormat="1" ht="31.5" x14ac:dyDescent="0.25">
      <c r="A11" s="23">
        <v>3</v>
      </c>
      <c r="B11" s="24" t="s">
        <v>16</v>
      </c>
      <c r="C11" s="30" t="s">
        <v>14</v>
      </c>
      <c r="D11" s="23"/>
      <c r="E11" s="23"/>
      <c r="F11" s="31" t="s">
        <v>15</v>
      </c>
      <c r="G11" s="32">
        <v>1830</v>
      </c>
      <c r="H11" s="33">
        <v>143.58000000000001</v>
      </c>
      <c r="I11" s="34">
        <f t="shared" si="0"/>
        <v>262751.40000000002</v>
      </c>
      <c r="J11" s="28">
        <f t="shared" si="1"/>
        <v>262751.40000000002</v>
      </c>
      <c r="K11" s="28">
        <f t="shared" si="2"/>
        <v>315301.68</v>
      </c>
      <c r="L11" s="29">
        <v>44561</v>
      </c>
    </row>
    <row r="12" spans="1:12" s="14" customFormat="1" ht="15.75" x14ac:dyDescent="0.25">
      <c r="A12" s="23">
        <v>4</v>
      </c>
      <c r="B12" s="35" t="s">
        <v>17</v>
      </c>
      <c r="C12" s="36" t="s">
        <v>18</v>
      </c>
      <c r="D12" s="37"/>
      <c r="E12" s="37" t="s">
        <v>19</v>
      </c>
      <c r="F12" s="37" t="s">
        <v>15</v>
      </c>
      <c r="G12" s="38">
        <v>100</v>
      </c>
      <c r="H12" s="37">
        <v>118.34</v>
      </c>
      <c r="I12" s="34">
        <f t="shared" si="0"/>
        <v>11834</v>
      </c>
      <c r="J12" s="28">
        <f t="shared" si="1"/>
        <v>11834</v>
      </c>
      <c r="K12" s="28">
        <f t="shared" si="2"/>
        <v>14200.8</v>
      </c>
      <c r="L12" s="29">
        <v>44561</v>
      </c>
    </row>
    <row r="13" spans="1:12" s="14" customFormat="1" ht="15.75" x14ac:dyDescent="0.25">
      <c r="A13" s="23">
        <v>5</v>
      </c>
      <c r="B13" s="24" t="s">
        <v>20</v>
      </c>
      <c r="C13" s="30"/>
      <c r="D13" s="23"/>
      <c r="E13" s="23" t="s">
        <v>21</v>
      </c>
      <c r="F13" s="31" t="s">
        <v>15</v>
      </c>
      <c r="G13" s="32">
        <v>1500</v>
      </c>
      <c r="H13" s="33">
        <v>38.799999999999997</v>
      </c>
      <c r="I13" s="34">
        <f>G13*H13</f>
        <v>58199.999999999993</v>
      </c>
      <c r="J13" s="28">
        <f t="shared" si="1"/>
        <v>58199.999999999993</v>
      </c>
      <c r="K13" s="28">
        <f t="shared" si="2"/>
        <v>69839.999999999985</v>
      </c>
      <c r="L13" s="29">
        <v>44561</v>
      </c>
    </row>
    <row r="14" spans="1:12" s="14" customFormat="1" ht="15.75" x14ac:dyDescent="0.25">
      <c r="A14" s="39">
        <v>6</v>
      </c>
      <c r="B14" s="40" t="s">
        <v>22</v>
      </c>
      <c r="C14" s="36"/>
      <c r="D14" s="37"/>
      <c r="E14" s="37" t="s">
        <v>23</v>
      </c>
      <c r="F14" s="37" t="s">
        <v>24</v>
      </c>
      <c r="G14" s="38">
        <v>1000</v>
      </c>
      <c r="H14" s="37">
        <v>5.83</v>
      </c>
      <c r="I14" s="37"/>
      <c r="J14" s="41">
        <f t="shared" si="1"/>
        <v>5830</v>
      </c>
      <c r="K14" s="41">
        <f t="shared" si="2"/>
        <v>6996</v>
      </c>
      <c r="L14" s="42">
        <v>44561</v>
      </c>
    </row>
    <row r="15" spans="1:12" s="14" customFormat="1" ht="31.5" x14ac:dyDescent="0.25">
      <c r="A15" s="23">
        <v>7</v>
      </c>
      <c r="B15" s="24" t="s">
        <v>25</v>
      </c>
      <c r="C15" s="30"/>
      <c r="D15" s="23"/>
      <c r="E15" s="23" t="s">
        <v>26</v>
      </c>
      <c r="F15" s="31" t="s">
        <v>15</v>
      </c>
      <c r="G15" s="32">
        <v>4800</v>
      </c>
      <c r="H15" s="33">
        <v>32.06</v>
      </c>
      <c r="I15" s="34">
        <f>G15*H15</f>
        <v>153888</v>
      </c>
      <c r="J15" s="28">
        <f t="shared" si="1"/>
        <v>153888</v>
      </c>
      <c r="K15" s="28">
        <f t="shared" si="2"/>
        <v>184665.60000000001</v>
      </c>
      <c r="L15" s="29">
        <v>44561</v>
      </c>
    </row>
    <row r="16" spans="1:12" s="14" customFormat="1" ht="15.75" x14ac:dyDescent="0.25">
      <c r="A16" s="23">
        <v>8</v>
      </c>
      <c r="B16" s="24" t="s">
        <v>27</v>
      </c>
      <c r="C16" s="30"/>
      <c r="D16" s="23"/>
      <c r="E16" s="23" t="s">
        <v>28</v>
      </c>
      <c r="F16" s="31" t="s">
        <v>15</v>
      </c>
      <c r="G16" s="32">
        <v>11000</v>
      </c>
      <c r="H16" s="33">
        <v>34.76</v>
      </c>
      <c r="I16" s="34">
        <f t="shared" ref="I16:I23" si="3">G16*H16</f>
        <v>382360</v>
      </c>
      <c r="J16" s="28">
        <f t="shared" si="1"/>
        <v>382360</v>
      </c>
      <c r="K16" s="28">
        <f t="shared" si="2"/>
        <v>458832</v>
      </c>
      <c r="L16" s="29">
        <v>44561</v>
      </c>
    </row>
    <row r="17" spans="1:12" s="14" customFormat="1" ht="31.5" x14ac:dyDescent="0.25">
      <c r="A17" s="23">
        <v>9</v>
      </c>
      <c r="B17" s="43" t="s">
        <v>29</v>
      </c>
      <c r="C17" s="30" t="s">
        <v>30</v>
      </c>
      <c r="D17" s="23"/>
      <c r="E17" s="23"/>
      <c r="F17" s="31" t="s">
        <v>31</v>
      </c>
      <c r="G17" s="32">
        <v>2000</v>
      </c>
      <c r="H17" s="33">
        <v>220</v>
      </c>
      <c r="I17" s="34">
        <f t="shared" si="3"/>
        <v>440000</v>
      </c>
      <c r="J17" s="28">
        <f t="shared" si="1"/>
        <v>440000</v>
      </c>
      <c r="K17" s="28">
        <f t="shared" si="2"/>
        <v>528000</v>
      </c>
      <c r="L17" s="29">
        <v>44561</v>
      </c>
    </row>
    <row r="18" spans="1:12" s="14" customFormat="1" ht="34.5" customHeight="1" x14ac:dyDescent="0.25">
      <c r="A18" s="23">
        <v>10</v>
      </c>
      <c r="B18" s="44" t="s">
        <v>32</v>
      </c>
      <c r="C18" s="36" t="s">
        <v>33</v>
      </c>
      <c r="D18" s="37"/>
      <c r="E18" s="37"/>
      <c r="F18" s="37" t="s">
        <v>15</v>
      </c>
      <c r="G18" s="38">
        <v>70</v>
      </c>
      <c r="H18" s="37">
        <v>107.75</v>
      </c>
      <c r="I18" s="34">
        <f t="shared" si="3"/>
        <v>7542.5</v>
      </c>
      <c r="J18" s="28">
        <f t="shared" si="1"/>
        <v>7542.5</v>
      </c>
      <c r="K18" s="28">
        <f t="shared" si="2"/>
        <v>9051</v>
      </c>
      <c r="L18" s="29">
        <v>44561</v>
      </c>
    </row>
    <row r="19" spans="1:12" s="14" customFormat="1" ht="31.5" x14ac:dyDescent="0.25">
      <c r="A19" s="23">
        <v>11</v>
      </c>
      <c r="B19" s="44" t="s">
        <v>34</v>
      </c>
      <c r="C19" s="36"/>
      <c r="D19" s="37"/>
      <c r="E19" s="37"/>
      <c r="F19" s="37" t="s">
        <v>15</v>
      </c>
      <c r="G19" s="38">
        <v>450</v>
      </c>
      <c r="H19" s="37">
        <v>44.87</v>
      </c>
      <c r="I19" s="34">
        <f t="shared" si="3"/>
        <v>20191.5</v>
      </c>
      <c r="J19" s="28">
        <f t="shared" si="1"/>
        <v>20191.5</v>
      </c>
      <c r="K19" s="28">
        <f t="shared" si="2"/>
        <v>24229.8</v>
      </c>
      <c r="L19" s="29">
        <v>44561</v>
      </c>
    </row>
    <row r="20" spans="1:12" s="14" customFormat="1" ht="33.75" customHeight="1" x14ac:dyDescent="0.25">
      <c r="A20" s="23">
        <v>12</v>
      </c>
      <c r="B20" s="44" t="s">
        <v>35</v>
      </c>
      <c r="C20" s="36"/>
      <c r="D20" s="37"/>
      <c r="E20" s="37" t="s">
        <v>36</v>
      </c>
      <c r="F20" s="37" t="s">
        <v>15</v>
      </c>
      <c r="G20" s="38">
        <v>5</v>
      </c>
      <c r="H20" s="37">
        <v>173.33</v>
      </c>
      <c r="I20" s="34">
        <f t="shared" si="3"/>
        <v>866.65000000000009</v>
      </c>
      <c r="J20" s="28">
        <f t="shared" si="1"/>
        <v>866.65000000000009</v>
      </c>
      <c r="K20" s="28">
        <f t="shared" si="2"/>
        <v>1039.98</v>
      </c>
      <c r="L20" s="29">
        <v>44561</v>
      </c>
    </row>
    <row r="21" spans="1:12" s="14" customFormat="1" ht="15.75" x14ac:dyDescent="0.25">
      <c r="A21" s="23">
        <v>13</v>
      </c>
      <c r="B21" s="36" t="s">
        <v>37</v>
      </c>
      <c r="C21" s="30"/>
      <c r="D21" s="23"/>
      <c r="E21" s="23" t="s">
        <v>38</v>
      </c>
      <c r="F21" s="31" t="s">
        <v>24</v>
      </c>
      <c r="G21" s="38">
        <v>1500</v>
      </c>
      <c r="H21" s="37">
        <v>11.25</v>
      </c>
      <c r="I21" s="34">
        <f t="shared" si="3"/>
        <v>16875</v>
      </c>
      <c r="J21" s="28">
        <f t="shared" si="1"/>
        <v>16875</v>
      </c>
      <c r="K21" s="28">
        <f t="shared" si="2"/>
        <v>20250</v>
      </c>
      <c r="L21" s="29">
        <v>44561</v>
      </c>
    </row>
    <row r="22" spans="1:12" s="14" customFormat="1" ht="47.25" x14ac:dyDescent="0.25">
      <c r="A22" s="23">
        <v>14</v>
      </c>
      <c r="B22" s="44" t="s">
        <v>39</v>
      </c>
      <c r="C22" s="45" t="s">
        <v>40</v>
      </c>
      <c r="D22" s="37"/>
      <c r="E22" s="37" t="s">
        <v>41</v>
      </c>
      <c r="F22" s="37" t="s">
        <v>15</v>
      </c>
      <c r="G22" s="38">
        <v>526</v>
      </c>
      <c r="H22" s="37">
        <v>380.33</v>
      </c>
      <c r="I22" s="34">
        <f t="shared" si="3"/>
        <v>200053.58</v>
      </c>
      <c r="J22" s="28">
        <f t="shared" si="1"/>
        <v>200053.58</v>
      </c>
      <c r="K22" s="28">
        <f t="shared" si="2"/>
        <v>240064.29599999997</v>
      </c>
      <c r="L22" s="29">
        <v>44561</v>
      </c>
    </row>
    <row r="23" spans="1:12" s="14" customFormat="1" ht="31.5" x14ac:dyDescent="0.25">
      <c r="A23" s="23">
        <v>15</v>
      </c>
      <c r="B23" s="24" t="s">
        <v>42</v>
      </c>
      <c r="C23" s="30"/>
      <c r="D23" s="23"/>
      <c r="E23" s="23">
        <v>10</v>
      </c>
      <c r="F23" s="31" t="s">
        <v>12</v>
      </c>
      <c r="G23" s="32">
        <v>12</v>
      </c>
      <c r="H23" s="46">
        <v>1367.1</v>
      </c>
      <c r="I23" s="34">
        <f t="shared" si="3"/>
        <v>16405.199999999997</v>
      </c>
      <c r="J23" s="28">
        <f t="shared" si="1"/>
        <v>16405.199999999997</v>
      </c>
      <c r="K23" s="28">
        <f t="shared" si="2"/>
        <v>19686.239999999994</v>
      </c>
      <c r="L23" s="29">
        <v>44561</v>
      </c>
    </row>
    <row r="24" spans="1:12" ht="15.75" x14ac:dyDescent="0.25">
      <c r="A24" s="15"/>
      <c r="B24" s="16" t="s">
        <v>43</v>
      </c>
      <c r="C24" s="17"/>
      <c r="D24" s="17"/>
      <c r="E24" s="17"/>
      <c r="F24" s="17"/>
      <c r="G24" s="17"/>
      <c r="H24" s="17"/>
      <c r="I24" s="17"/>
      <c r="J24" s="18">
        <f>SUM(J9:J23)</f>
        <v>1907814.68</v>
      </c>
      <c r="K24" s="18">
        <f>SUM(K9:K23)</f>
        <v>2289377.6160000004</v>
      </c>
      <c r="L24" s="19"/>
    </row>
    <row r="25" spans="1:12" ht="18.75" x14ac:dyDescent="0.3">
      <c r="B25" s="21"/>
      <c r="C25" s="21"/>
      <c r="D25" s="22"/>
      <c r="E25" s="22"/>
      <c r="F25" s="22"/>
      <c r="G25" s="22"/>
      <c r="H25" s="21" t="s">
        <v>44</v>
      </c>
      <c r="I25" s="21"/>
      <c r="J25" s="21" t="s">
        <v>45</v>
      </c>
      <c r="K25" s="21"/>
    </row>
    <row r="27" spans="1:12" ht="18.75" x14ac:dyDescent="0.3">
      <c r="A27" s="49" t="s">
        <v>46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mergeCells count="2">
    <mergeCell ref="A5:H5"/>
    <mergeCell ref="A27:L27"/>
  </mergeCells>
  <pageMargins left="0" right="0" top="0" bottom="0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2021-03-09T13:45:40Z</dcterms:modified>
</cp:coreProperties>
</file>