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34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5" i="1" l="1"/>
  <c r="J5" i="1" l="1"/>
  <c r="I6" i="1"/>
  <c r="J6" i="1"/>
  <c r="I7" i="1"/>
  <c r="J7" i="1"/>
  <c r="I8" i="1"/>
  <c r="J8" i="1"/>
  <c r="I9" i="2"/>
  <c r="I9" i="1" l="1"/>
  <c r="J9" i="2"/>
  <c r="J9" i="1"/>
</calcChain>
</file>

<file path=xl/sharedStrings.xml><?xml version="1.0" encoding="utf-8"?>
<sst xmlns="http://schemas.openxmlformats.org/spreadsheetml/2006/main" count="53" uniqueCount="29">
  <si>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</si>
  <si>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</si>
  <si>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</si>
  <si>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</si>
  <si>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</si>
  <si>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</si>
  <si>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</si>
  <si>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Стоимость           руб. без НДС</t>
  </si>
  <si>
    <t>Стоимость      руб. с НДС</t>
  </si>
  <si>
    <t>Срок поставки</t>
  </si>
  <si>
    <t xml:space="preserve">                                                         </t>
  </si>
  <si>
    <t>Итого:</t>
  </si>
  <si>
    <t xml:space="preserve">Приложение №5
</t>
  </si>
  <si>
    <t>ГОСТ 8486-86</t>
  </si>
  <si>
    <t>м3</t>
  </si>
  <si>
    <t>1-2 сорт</t>
  </si>
  <si>
    <t>Начальная(максимальная) цена,  руб. без НДС</t>
  </si>
  <si>
    <t>100х100х6000</t>
  </si>
  <si>
    <t>40Х200Х6000</t>
  </si>
  <si>
    <t>СОРТ НЕ НИЖЕ 2</t>
  </si>
  <si>
    <t>32Х150Х6000</t>
  </si>
  <si>
    <t>50Х200Х6000</t>
  </si>
  <si>
    <t xml:space="preserve">И.о. Заместителя директора </t>
  </si>
  <si>
    <t>А.В. Тулинов</t>
  </si>
  <si>
    <t>1 квартал 2021</t>
  </si>
  <si>
    <t>БРУС ОБРЕЗНОЙ ХВОЙНЫХ ПОРОД  (сосна)</t>
  </si>
  <si>
    <t>ДОСКА ОБРЕЗНАЯ ХВОЙНЫХ ПОРОД   (сосна)</t>
  </si>
  <si>
    <t>ДОСКА ОБРЕЗНАЯ ХВОЙНЫХ ПОРОД (сосна)</t>
  </si>
  <si>
    <r>
      <t>Претендент должен быть зарегистрирован в системе ЕГАИС учета древесины</t>
    </r>
    <r>
      <rPr>
        <b/>
        <sz val="14"/>
        <color rgb="FF000000"/>
        <rFont val="Times New Roman"/>
        <family val="1"/>
        <charset val="204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</si>
</sst>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4"/>
      <name val="Arial"/>
      <family val="2"/>
      <charset val="204"/>
    </font>
    <font>
      <sz val="8"/>
      <name val="Arial"/>
      <family val="2"/>
    </font>
    <font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</borders>
  <cellStyleXfs count="3">
    <xf numFmtId="0" fontId="0" fillId="0" borderId="0"/>
    <xf numFmtId="0" fontId="9" fillId="0" borderId="0"/>
    <xf numFmtId="0" fontId="15" fillId="0" borderId="0"/>
  </cellStyleXfs>
  <cellXfs count="66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0" xfId="0" applyFont="1" applyBorder="1"/>
    <xf numFmtId="0" fontId="7" fillId="0" borderId="0" xfId="0" applyFont="1"/>
    <xf numFmtId="0" fontId="8" fillId="0" borderId="2" xfId="0" applyFont="1" applyBorder="1" applyAlignment="1">
      <alignment horizontal="center" wrapText="1"/>
    </xf>
    <xf numFmtId="49" fontId="8" fillId="0" borderId="2" xfId="1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0" borderId="4" xfId="0" applyFont="1" applyFill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12" fillId="0" borderId="0" xfId="0" applyFont="1"/>
    <xf numFmtId="0" fontId="7" fillId="0" borderId="2" xfId="0" applyFont="1" applyBorder="1" applyAlignment="1">
      <alignment horizontal="center" vertical="center" wrapText="1"/>
    </xf>
    <xf numFmtId="0" fontId="5" fillId="0" borderId="0" xfId="0" applyFont="1"/>
    <xf numFmtId="0" fontId="1" fillId="0" borderId="0" xfId="0" applyFont="1"/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14" fillId="0" borderId="0" xfId="0" applyFont="1"/>
    <xf numFmtId="0" fontId="3" fillId="0" borderId="2" xfId="0" applyFont="1" applyBorder="1"/>
    <xf numFmtId="0" fontId="5" fillId="0" borderId="2" xfId="0" applyFont="1" applyBorder="1"/>
    <xf numFmtId="4" fontId="13" fillId="0" borderId="2" xfId="0" applyNumberFormat="1" applyFont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Border="1"/>
    <xf numFmtId="0" fontId="7" fillId="0" borderId="2" xfId="0" applyFont="1" applyBorder="1" applyAlignment="1">
      <alignment horizontal="center" vertical="top" wrapText="1"/>
    </xf>
    <xf numFmtId="0" fontId="12" fillId="0" borderId="2" xfId="0" applyFont="1" applyBorder="1"/>
    <xf numFmtId="0" fontId="7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4" fontId="13" fillId="0" borderId="3" xfId="0" applyNumberFormat="1" applyFont="1" applyBorder="1" applyAlignment="1">
      <alignment horizontal="center" vertical="center" wrapText="1"/>
    </xf>
    <xf numFmtId="4" fontId="7" fillId="0" borderId="3" xfId="0" applyNumberFormat="1" applyFont="1" applyBorder="1"/>
    <xf numFmtId="0" fontId="3" fillId="0" borderId="0" xfId="0" applyFont="1" applyBorder="1"/>
    <xf numFmtId="0" fontId="1" fillId="0" borderId="0" xfId="0" applyFont="1" applyBorder="1"/>
    <xf numFmtId="0" fontId="5" fillId="0" borderId="0" xfId="0" applyFont="1" applyBorder="1"/>
    <xf numFmtId="49" fontId="8" fillId="0" borderId="2" xfId="1" applyNumberFormat="1" applyFont="1" applyFill="1" applyBorder="1" applyAlignment="1">
      <alignment horizontal="center" vertical="center" wrapText="1"/>
    </xf>
    <xf numFmtId="0" fontId="16" fillId="2" borderId="0" xfId="2" applyNumberFormat="1" applyFont="1" applyFill="1" applyBorder="1" applyAlignment="1">
      <alignment vertical="top" wrapText="1"/>
    </xf>
    <xf numFmtId="3" fontId="13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18" fillId="0" borderId="0" xfId="0" applyFont="1"/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16" fillId="2" borderId="6" xfId="2" applyNumberFormat="1" applyFont="1" applyFill="1" applyBorder="1" applyAlignment="1">
      <alignment vertical="top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3" fontId="13" fillId="0" borderId="4" xfId="0" applyNumberFormat="1" applyFont="1" applyFill="1" applyBorder="1" applyAlignment="1">
      <alignment horizontal="center" vertical="center"/>
    </xf>
    <xf numFmtId="4" fontId="13" fillId="0" borderId="4" xfId="0" applyNumberFormat="1" applyFont="1" applyBorder="1" applyAlignment="1">
      <alignment horizontal="center" vertical="center" wrapText="1"/>
    </xf>
    <xf numFmtId="4" fontId="13" fillId="0" borderId="5" xfId="0" applyNumberFormat="1" applyFont="1" applyBorder="1" applyAlignment="1">
      <alignment horizontal="center" vertical="center" wrapText="1"/>
    </xf>
    <xf numFmtId="0" fontId="16" fillId="2" borderId="2" xfId="2" applyNumberFormat="1" applyFont="1" applyFill="1" applyBorder="1" applyAlignment="1">
      <alignment vertical="top" wrapText="1"/>
    </xf>
    <xf numFmtId="0" fontId="16" fillId="2" borderId="7" xfId="2" applyNumberFormat="1" applyFont="1" applyFill="1" applyBorder="1" applyAlignment="1">
      <alignment vertical="top" wrapText="1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19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14" fontId="17" fillId="2" borderId="0" xfId="2" applyNumberFormat="1" applyFont="1" applyFill="1" applyBorder="1" applyAlignment="1">
      <alignment vertical="top"/>
    </xf>
    <xf numFmtId="14" fontId="18" fillId="0" borderId="0" xfId="0" applyNumberFormat="1" applyFont="1" applyAlignment="1"/>
  </cellXfs>
  <cellStyles count="3">
    <cellStyle name="Обычный" xfId="0" builtinId="0"/>
    <cellStyle name="Обычный_Лист1" xfId="2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view="pageBreakPreview" zoomScale="105" zoomScaleNormal="100" zoomScaleSheetLayoutView="105" workbookViewId="0">
      <selection activeCell="I9" sqref="I9"/>
    </sheetView>
  </sheetViews>
  <sheetFormatPr defaultColWidth="8.85546875" defaultRowHeight="18" x14ac:dyDescent="0.25"/>
  <cols>
    <col min="1" max="1" width="3.7109375" style="24" customWidth="1"/>
    <col min="2" max="2" width="18.5703125" style="1" customWidth="1"/>
    <col min="3" max="3" width="9.5703125" style="25" customWidth="1"/>
    <col min="4" max="4" width="13.28515625" style="1" customWidth="1"/>
    <col min="5" max="5" width="12.5703125" style="1" customWidth="1"/>
    <col min="6" max="6" width="6.7109375" style="1" customWidth="1"/>
    <col min="7" max="7" width="9.85546875" style="1" customWidth="1"/>
    <col min="8" max="8" width="10.28515625" style="1" customWidth="1"/>
    <col min="9" max="9" width="11.85546875" style="1" customWidth="1"/>
    <col min="10" max="10" width="12.42578125" style="1" customWidth="1"/>
    <col min="11" max="11" width="18.5703125" style="37" customWidth="1"/>
    <col min="12" max="16384" width="8.85546875" style="1"/>
  </cols>
  <sheetData>
    <row r="1" spans="1:11" ht="46.5" customHeight="1" x14ac:dyDescent="0.2">
      <c r="A1" s="60" t="s">
        <v>12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s="6" customFormat="1" ht="18" hidden="1" customHeight="1" x14ac:dyDescent="0.3">
      <c r="A2" s="2"/>
      <c r="B2" s="2"/>
      <c r="C2" s="3"/>
      <c r="D2" s="2"/>
      <c r="E2" s="2" t="s">
        <v>10</v>
      </c>
      <c r="F2" s="2"/>
      <c r="G2" s="2"/>
      <c r="H2" s="4"/>
      <c r="I2" s="2"/>
      <c r="J2" s="2"/>
      <c r="K2" s="5"/>
    </row>
    <row r="3" spans="1:11" ht="63.75" x14ac:dyDescent="0.2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40" t="s">
        <v>16</v>
      </c>
      <c r="I3" s="9" t="s">
        <v>7</v>
      </c>
      <c r="J3" s="10" t="s">
        <v>8</v>
      </c>
      <c r="K3" s="11" t="s">
        <v>9</v>
      </c>
    </row>
    <row r="4" spans="1:11" s="16" customFormat="1" ht="12.75" x14ac:dyDescent="0.2">
      <c r="A4" s="12">
        <v>1</v>
      </c>
      <c r="B4" s="7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4">
        <v>8</v>
      </c>
      <c r="I4" s="12">
        <v>9</v>
      </c>
      <c r="J4" s="15">
        <v>10</v>
      </c>
      <c r="K4" s="32"/>
    </row>
    <row r="5" spans="1:11" s="18" customFormat="1" ht="47.45" customHeight="1" x14ac:dyDescent="0.3">
      <c r="A5" s="31">
        <v>1</v>
      </c>
      <c r="B5" s="58" t="s">
        <v>25</v>
      </c>
      <c r="C5" s="17" t="s">
        <v>15</v>
      </c>
      <c r="D5" s="17" t="s">
        <v>13</v>
      </c>
      <c r="E5" s="17" t="s">
        <v>17</v>
      </c>
      <c r="F5" s="43" t="s">
        <v>14</v>
      </c>
      <c r="G5" s="42">
        <v>42</v>
      </c>
      <c r="H5" s="29">
        <v>10762.5</v>
      </c>
      <c r="I5" s="28">
        <f>H5*G5</f>
        <v>452025</v>
      </c>
      <c r="J5" s="35">
        <f>H5*G5*1.2</f>
        <v>542430</v>
      </c>
      <c r="K5" s="17" t="s">
        <v>24</v>
      </c>
    </row>
    <row r="6" spans="1:11" s="18" customFormat="1" ht="53.45" customHeight="1" x14ac:dyDescent="0.3">
      <c r="A6" s="31">
        <v>2</v>
      </c>
      <c r="B6" s="59" t="s">
        <v>26</v>
      </c>
      <c r="C6" s="17" t="s">
        <v>15</v>
      </c>
      <c r="D6" s="17" t="s">
        <v>13</v>
      </c>
      <c r="E6" s="17" t="s">
        <v>18</v>
      </c>
      <c r="F6" s="43" t="s">
        <v>14</v>
      </c>
      <c r="G6" s="42">
        <v>84</v>
      </c>
      <c r="H6" s="29">
        <v>10762.5</v>
      </c>
      <c r="I6" s="28">
        <f>H6*G6</f>
        <v>904050</v>
      </c>
      <c r="J6" s="35">
        <f>H6*G6*1.2</f>
        <v>1084860</v>
      </c>
      <c r="K6" s="17" t="s">
        <v>24</v>
      </c>
    </row>
    <row r="7" spans="1:11" s="18" customFormat="1" ht="42" customHeight="1" x14ac:dyDescent="0.3">
      <c r="A7" s="51">
        <v>3</v>
      </c>
      <c r="B7" s="52" t="s">
        <v>27</v>
      </c>
      <c r="C7" s="53" t="s">
        <v>19</v>
      </c>
      <c r="D7" s="53" t="s">
        <v>13</v>
      </c>
      <c r="E7" s="53" t="s">
        <v>20</v>
      </c>
      <c r="F7" s="54" t="s">
        <v>14</v>
      </c>
      <c r="G7" s="55">
        <v>168</v>
      </c>
      <c r="H7" s="29">
        <v>10762.5</v>
      </c>
      <c r="I7" s="56">
        <f>H7*G7</f>
        <v>1808100</v>
      </c>
      <c r="J7" s="57">
        <f>H7*G7*1.2</f>
        <v>2169720</v>
      </c>
      <c r="K7" s="17" t="s">
        <v>24</v>
      </c>
    </row>
    <row r="8" spans="1:11" s="18" customFormat="1" ht="38.25" x14ac:dyDescent="0.3">
      <c r="A8" s="31">
        <v>4</v>
      </c>
      <c r="B8" s="58" t="s">
        <v>27</v>
      </c>
      <c r="C8" s="17" t="s">
        <v>15</v>
      </c>
      <c r="D8" s="17" t="s">
        <v>13</v>
      </c>
      <c r="E8" s="17" t="s">
        <v>21</v>
      </c>
      <c r="F8" s="43" t="s">
        <v>14</v>
      </c>
      <c r="G8" s="42">
        <v>246</v>
      </c>
      <c r="H8" s="29">
        <v>10762.5</v>
      </c>
      <c r="I8" s="28">
        <f>H8*G8</f>
        <v>2647575</v>
      </c>
      <c r="J8" s="28">
        <f>H8*G8*1.2</f>
        <v>3177090</v>
      </c>
      <c r="K8" s="17" t="s">
        <v>24</v>
      </c>
    </row>
    <row r="9" spans="1:11" s="18" customFormat="1" ht="40.5" customHeight="1" x14ac:dyDescent="0.3">
      <c r="A9" s="45"/>
      <c r="B9" s="41" t="s">
        <v>11</v>
      </c>
      <c r="C9" s="46"/>
      <c r="D9" s="46"/>
      <c r="E9" s="46"/>
      <c r="F9" s="47"/>
      <c r="G9" s="48"/>
      <c r="H9" s="49"/>
      <c r="I9" s="50">
        <f>SUM(I5:I8)</f>
        <v>5811750</v>
      </c>
      <c r="J9" s="50">
        <f>SUM(J5:J8)</f>
        <v>6974100</v>
      </c>
      <c r="K9" s="46"/>
    </row>
    <row r="10" spans="1:11" s="18" customFormat="1" ht="40.5" customHeight="1" x14ac:dyDescent="0.3">
      <c r="A10" s="45"/>
      <c r="B10" s="62" t="s">
        <v>28</v>
      </c>
      <c r="C10" s="63"/>
      <c r="D10" s="63"/>
      <c r="E10" s="63"/>
      <c r="F10" s="63"/>
      <c r="G10" s="63"/>
      <c r="H10" s="63"/>
      <c r="I10" s="63"/>
      <c r="J10" s="63"/>
      <c r="K10" s="63"/>
    </row>
    <row r="11" spans="1:11" s="19" customFormat="1" ht="15.75" x14ac:dyDescent="0.25">
      <c r="K11" s="38"/>
    </row>
    <row r="12" spans="1:11" s="18" customFormat="1" ht="18.75" x14ac:dyDescent="0.3">
      <c r="K12" s="39"/>
    </row>
    <row r="13" spans="1:11" ht="12.75" x14ac:dyDescent="0.2">
      <c r="A13" s="1"/>
      <c r="C13" s="1"/>
    </row>
    <row r="14" spans="1:11" ht="12.75" x14ac:dyDescent="0.2">
      <c r="A14" s="1"/>
      <c r="C14" s="1"/>
    </row>
    <row r="15" spans="1:11" s="22" customFormat="1" ht="18.75" customHeight="1" x14ac:dyDescent="0.25">
      <c r="K15" s="20"/>
    </row>
    <row r="16" spans="1:11" s="23" customFormat="1" ht="15.75" x14ac:dyDescent="0.25">
      <c r="K16" s="21"/>
    </row>
    <row r="17" spans="11:11" s="23" customFormat="1" ht="15.75" x14ac:dyDescent="0.25">
      <c r="K17" s="21"/>
    </row>
    <row r="18" spans="11:11" s="23" customFormat="1" ht="15.75" x14ac:dyDescent="0.25">
      <c r="K18" s="21"/>
    </row>
    <row r="19" spans="11:11" s="23" customFormat="1" ht="15.75" x14ac:dyDescent="0.25">
      <c r="K19" s="21"/>
    </row>
    <row r="20" spans="11:11" s="23" customFormat="1" ht="15.75" x14ac:dyDescent="0.25">
      <c r="K20" s="21"/>
    </row>
    <row r="21" spans="11:11" s="23" customFormat="1" ht="15.75" x14ac:dyDescent="0.25">
      <c r="K21" s="21"/>
    </row>
  </sheetData>
  <mergeCells count="2">
    <mergeCell ref="A1:K1"/>
    <mergeCell ref="B10:K10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1"/>
  <sheetViews>
    <sheetView workbookViewId="0">
      <selection activeCell="A5" sqref="A5:K8"/>
    </sheetView>
  </sheetViews>
  <sheetFormatPr defaultRowHeight="15" x14ac:dyDescent="0.25"/>
  <cols>
    <col min="2" max="2" width="21.85546875" customWidth="1"/>
    <col min="5" max="5" width="14.28515625" customWidth="1"/>
    <col min="6" max="6" width="12.7109375" customWidth="1"/>
    <col min="8" max="8" width="13.140625" customWidth="1"/>
    <col min="9" max="9" width="13.42578125" customWidth="1"/>
    <col min="10" max="10" width="12.5703125" customWidth="1"/>
    <col min="11" max="11" width="17.140625" customWidth="1"/>
  </cols>
  <sheetData>
    <row r="3" spans="1:11" ht="51" x14ac:dyDescent="0.25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40" t="s">
        <v>16</v>
      </c>
      <c r="I3" s="9" t="s">
        <v>7</v>
      </c>
      <c r="J3" s="10" t="s">
        <v>8</v>
      </c>
      <c r="K3" s="11" t="s">
        <v>9</v>
      </c>
    </row>
    <row r="4" spans="1:11" ht="18.75" x14ac:dyDescent="0.3">
      <c r="A4" s="12">
        <v>1</v>
      </c>
      <c r="B4" s="12">
        <v>2</v>
      </c>
      <c r="C4" s="13">
        <v>3</v>
      </c>
      <c r="D4" s="12">
        <v>4</v>
      </c>
      <c r="E4" s="12">
        <v>5</v>
      </c>
      <c r="F4" s="12">
        <v>6</v>
      </c>
      <c r="G4" s="12">
        <v>7</v>
      </c>
      <c r="H4" s="14">
        <v>8</v>
      </c>
      <c r="I4" s="12">
        <v>9</v>
      </c>
      <c r="J4" s="15">
        <v>10</v>
      </c>
      <c r="K4" s="32"/>
    </row>
    <row r="8" spans="1:11" ht="33" customHeight="1" x14ac:dyDescent="0.25"/>
    <row r="9" spans="1:11" ht="18.75" x14ac:dyDescent="0.3">
      <c r="A9" s="33"/>
      <c r="B9" s="34" t="s">
        <v>11</v>
      </c>
      <c r="C9" s="27"/>
      <c r="D9" s="27"/>
      <c r="E9" s="27"/>
      <c r="F9" s="27"/>
      <c r="G9" s="27"/>
      <c r="H9" s="27"/>
      <c r="I9" s="30">
        <f>SUM(Лист1!I5:I7)</f>
        <v>3164175</v>
      </c>
      <c r="J9" s="36">
        <f>SUM(Лист1!J5:J7)</f>
        <v>3797010</v>
      </c>
      <c r="K9" s="26"/>
    </row>
    <row r="11" spans="1:11" ht="18.75" x14ac:dyDescent="0.3">
      <c r="B11" s="64" t="s">
        <v>22</v>
      </c>
      <c r="C11" s="65"/>
      <c r="D11" s="65"/>
      <c r="E11" s="65"/>
      <c r="F11" s="44"/>
      <c r="G11" s="44" t="s">
        <v>23</v>
      </c>
    </row>
  </sheetData>
  <mergeCells count="1">
    <mergeCell ref="B11:E11"/>
  </mergeCells>
  <pageMargins left="0.7" right="0.7" top="0.75" bottom="0.75" header="0.3" footer="0.3"/>
  <pageSetup paperSize="9" scale="85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2020-12-22T13:53:08Z</dcterms:modified>
</cp:coreProperties>
</file>