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2" sheetId="1" r:id="rId1"/>
    <sheet name="Лист1" sheetId="2" r:id="rId2"/>
  </sheets>
  <definedNames>
    <definedName name="_xlnm.Print_Titles" localSheetId="0">'Лот 2'!$6:$7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8" i="1"/>
  <c r="I25" i="1"/>
  <c r="I26" i="1"/>
  <c r="I21" i="1"/>
  <c r="J25" i="1" l="1"/>
  <c r="I24" i="1"/>
  <c r="J24" i="1" s="1"/>
  <c r="I23" i="1"/>
  <c r="J23" i="1" s="1"/>
  <c r="I22" i="1"/>
  <c r="J22" i="1" s="1"/>
  <c r="J21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J17" i="1" s="1"/>
  <c r="J26" i="1" l="1"/>
</calcChain>
</file>

<file path=xl/sharedStrings.xml><?xml version="1.0" encoding="utf-8"?>
<sst xmlns="http://schemas.openxmlformats.org/spreadsheetml/2006/main" count="86" uniqueCount="51">
  <si>
    <t>а)</t>
  </si>
  <si>
    <t>№ п/п</t>
  </si>
  <si>
    <t>Наименование материала</t>
  </si>
  <si>
    <t>Ед. изм</t>
  </si>
  <si>
    <t>Марка</t>
  </si>
  <si>
    <t>ГОСТ</t>
  </si>
  <si>
    <t>Размер</t>
  </si>
  <si>
    <t>Количество</t>
  </si>
  <si>
    <t xml:space="preserve">Цена, руб </t>
  </si>
  <si>
    <t>Сумма без НДС</t>
  </si>
  <si>
    <t>Сумма с НДС 20%, руб.</t>
  </si>
  <si>
    <t xml:space="preserve">Срок поставки </t>
  </si>
  <si>
    <t xml:space="preserve">Краска аэрозольная "хром" </t>
  </si>
  <si>
    <t>шт</t>
  </si>
  <si>
    <t>520мл</t>
  </si>
  <si>
    <t xml:space="preserve">КРАСКА АЭРОЗОЛЬНАЯ  </t>
  </si>
  <si>
    <t>ABRO</t>
  </si>
  <si>
    <t xml:space="preserve">КРАСКА ПОРОШКОВАЯ АНТИК </t>
  </si>
  <si>
    <t>кг</t>
  </si>
  <si>
    <t>ЗОЛОТО</t>
  </si>
  <si>
    <t>КРАСКА СУХАЯ ПОРОШКОВАЯ ПОЛИЭФИРНАЯ КОРИЧНЕВЫЙ</t>
  </si>
  <si>
    <t xml:space="preserve">PE LU TLF RAL8017 </t>
  </si>
  <si>
    <t xml:space="preserve">КРАСКА ПОРОШКОВАЯ СЕРАЯ </t>
  </si>
  <si>
    <t xml:space="preserve"> RAL 7035</t>
  </si>
  <si>
    <t xml:space="preserve">Краска порошковая бежевая </t>
  </si>
  <si>
    <t>G00290.1015 TRITON</t>
  </si>
  <si>
    <t xml:space="preserve">КРАСКА ПОРОШКОВАЯ СЕРО-БЕЖЕВАЯ  </t>
  </si>
  <si>
    <t>RAL 7032</t>
  </si>
  <si>
    <t>КРАСКА БЕЛАЯ аэрозольная</t>
  </si>
  <si>
    <t xml:space="preserve">Краска акриловая матовая </t>
  </si>
  <si>
    <t xml:space="preserve">RAL 1015 ( аэрозол) </t>
  </si>
  <si>
    <t>Итого</t>
  </si>
  <si>
    <t>б)</t>
  </si>
  <si>
    <t>Цена, евро</t>
  </si>
  <si>
    <t>сумма без НДС</t>
  </si>
  <si>
    <t>сумма с НДС 20%, евро</t>
  </si>
  <si>
    <t xml:space="preserve">КРАСКА ПОРОШКОВАЯ КОРИЧНЕВАЯ Гладкая Глянец </t>
  </si>
  <si>
    <t>RAL 8024.G00290</t>
  </si>
  <si>
    <t>Краска порошковая белая гладкая глянец</t>
  </si>
  <si>
    <t>RAL 9016 WO97GZO388 TRITON</t>
  </si>
  <si>
    <t xml:space="preserve">Краска порошковая матовая </t>
  </si>
  <si>
    <t>RAL 9003</t>
  </si>
  <si>
    <t>Краска порошковая</t>
  </si>
  <si>
    <t xml:space="preserve"> RAL 9022 Perlhellgrau серебристый металлик</t>
  </si>
  <si>
    <t>Краска порошковая металлик</t>
  </si>
  <si>
    <t xml:space="preserve">RAL 9006 ОХТЭК 2ГЛ </t>
  </si>
  <si>
    <t>ТУ 20.30.22-061-93296022-216</t>
  </si>
  <si>
    <t>в течение 2021 года</t>
  </si>
  <si>
    <t>в течение 2021года</t>
  </si>
  <si>
    <t xml:space="preserve">Приложение № 18 к № 001/ВВРЗ/2020/ОМТО
</t>
  </si>
  <si>
    <t>Лот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</si>
</sst>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8"/>
      <name val="Arial"/>
      <family val="2"/>
    </font>
    <font>
      <sz val="8"/>
      <name val="Arial"/>
      <family val="2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Arial"/>
      <family val="2"/>
    </font>
    <font>
      <sz val="14"/>
      <color theme="1"/>
      <name val="Times New Roman"/>
      <family val="1"/>
      <charset val="204"/>
    </font>
    <font>
      <sz val="14"/>
      <name val="Arial"/>
      <family val="2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horizontal="right" vertical="top" wrapText="1"/>
    </xf>
    <xf numFmtId="0" fontId="3" fillId="0" borderId="0" xfId="1" applyFont="1"/>
    <xf numFmtId="0" fontId="4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4" fontId="7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 applyBorder="1"/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vertical="top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3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4" fontId="7" fillId="3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/>
    <xf numFmtId="0" fontId="10" fillId="0" borderId="6" xfId="0" applyFont="1" applyBorder="1" applyAlignment="1"/>
    <xf numFmtId="0" fontId="12" fillId="2" borderId="1" xfId="1" applyNumberFormat="1" applyFont="1" applyFill="1" applyBorder="1" applyAlignment="1">
      <alignment horizontal="center" vertical="center" wrapText="1"/>
    </xf>
    <xf numFmtId="0" fontId="12" fillId="2" borderId="3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12" fillId="2" borderId="1" xfId="1" applyNumberFormat="1" applyFont="1" applyFill="1" applyBorder="1" applyAlignment="1">
      <alignment horizontal="center" vertical="center"/>
    </xf>
    <xf numFmtId="0" fontId="12" fillId="2" borderId="3" xfId="1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view="pageBreakPreview" zoomScaleNormal="100" zoomScaleSheetLayoutView="100" workbookViewId="0">
      <selection activeCell="F8" sqref="F8"/>
    </sheetView>
  </sheetViews>
  <sheetFormatPr defaultRowHeight="11.25" x14ac:dyDescent="0.2"/>
  <cols>
    <col min="1" max="1" width="7" customWidth="1"/>
    <col min="2" max="2" width="38.1640625" customWidth="1"/>
    <col min="4" max="4" width="14.33203125" customWidth="1"/>
    <col min="5" max="5" width="9.1640625" customWidth="1"/>
    <col min="7" max="7" width="7.6640625" customWidth="1"/>
    <col min="9" max="9" width="12.33203125" customWidth="1"/>
    <col min="10" max="10" width="11.6640625" customWidth="1"/>
    <col min="11" max="11" width="17.6640625" customWidth="1"/>
  </cols>
  <sheetData>
    <row r="1" spans="1:12" x14ac:dyDescent="0.2">
      <c r="I1" s="50" t="s">
        <v>49</v>
      </c>
      <c r="J1" s="51"/>
      <c r="K1" s="51"/>
      <c r="L1" s="51"/>
    </row>
    <row r="2" spans="1:12" x14ac:dyDescent="0.2">
      <c r="I2" s="51"/>
      <c r="J2" s="51"/>
      <c r="K2" s="51"/>
      <c r="L2" s="51"/>
    </row>
    <row r="3" spans="1:12" ht="22.5" customHeight="1" x14ac:dyDescent="0.2">
      <c r="I3" s="51"/>
      <c r="J3" s="51"/>
      <c r="K3" s="51"/>
      <c r="L3" s="51"/>
    </row>
    <row r="4" spans="1:12" ht="22.5" customHeight="1" x14ac:dyDescent="0.3">
      <c r="A4" s="52" t="s">
        <v>50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1"/>
    </row>
    <row r="5" spans="1:12" x14ac:dyDescent="0.2">
      <c r="A5" s="2" t="s">
        <v>0</v>
      </c>
      <c r="B5" s="2"/>
      <c r="C5" s="2"/>
      <c r="D5" s="3"/>
      <c r="F5" s="4"/>
      <c r="G5" s="4"/>
      <c r="H5" s="4"/>
      <c r="I5" s="4"/>
      <c r="J5" s="2"/>
      <c r="K5" s="2"/>
    </row>
    <row r="6" spans="1:12" x14ac:dyDescent="0.2">
      <c r="A6" s="54" t="s">
        <v>1</v>
      </c>
      <c r="B6" s="54" t="s">
        <v>2</v>
      </c>
      <c r="C6" s="54" t="s">
        <v>3</v>
      </c>
      <c r="D6" s="54" t="s">
        <v>4</v>
      </c>
      <c r="E6" s="54" t="s">
        <v>5</v>
      </c>
      <c r="F6" s="57" t="s">
        <v>6</v>
      </c>
      <c r="G6" s="58" t="s">
        <v>7</v>
      </c>
      <c r="H6" s="58" t="s">
        <v>8</v>
      </c>
      <c r="I6" s="58" t="s">
        <v>9</v>
      </c>
      <c r="J6" s="54" t="s">
        <v>10</v>
      </c>
      <c r="K6" s="54" t="s">
        <v>11</v>
      </c>
    </row>
    <row r="7" spans="1:12" ht="25.5" customHeight="1" x14ac:dyDescent="0.2">
      <c r="A7" s="55"/>
      <c r="B7" s="55"/>
      <c r="C7" s="55"/>
      <c r="D7" s="56"/>
      <c r="E7" s="56"/>
      <c r="F7" s="57"/>
      <c r="G7" s="58"/>
      <c r="H7" s="58"/>
      <c r="I7" s="58"/>
      <c r="J7" s="55"/>
      <c r="K7" s="55"/>
    </row>
    <row r="8" spans="1:12" ht="24" customHeight="1" x14ac:dyDescent="0.2">
      <c r="A8" s="13">
        <v>1</v>
      </c>
      <c r="B8" s="21" t="s">
        <v>12</v>
      </c>
      <c r="C8" s="7" t="s">
        <v>13</v>
      </c>
      <c r="D8" s="7"/>
      <c r="E8" s="7"/>
      <c r="F8" s="7" t="s">
        <v>14</v>
      </c>
      <c r="G8" s="8">
        <v>1000</v>
      </c>
      <c r="H8" s="22">
        <v>170.1</v>
      </c>
      <c r="I8" s="10">
        <f>G8*H8</f>
        <v>170100</v>
      </c>
      <c r="J8" s="10">
        <f>H8*G8*1.2</f>
        <v>204120</v>
      </c>
      <c r="K8" s="23" t="s">
        <v>47</v>
      </c>
    </row>
    <row r="9" spans="1:12" ht="27.75" customHeight="1" x14ac:dyDescent="0.2">
      <c r="A9" s="13">
        <v>2</v>
      </c>
      <c r="B9" s="21" t="s">
        <v>15</v>
      </c>
      <c r="C9" s="13" t="s">
        <v>13</v>
      </c>
      <c r="D9" s="7" t="s">
        <v>16</v>
      </c>
      <c r="E9" s="7"/>
      <c r="F9" s="7" t="s">
        <v>14</v>
      </c>
      <c r="G9" s="8">
        <v>500</v>
      </c>
      <c r="H9" s="22">
        <v>140.1</v>
      </c>
      <c r="I9" s="10">
        <f>G9*H9</f>
        <v>70050</v>
      </c>
      <c r="J9" s="10">
        <f t="shared" ref="J9:J16" si="0">H9*G9*1.2</f>
        <v>84060</v>
      </c>
      <c r="K9" s="23" t="s">
        <v>47</v>
      </c>
    </row>
    <row r="10" spans="1:12" ht="24" customHeight="1" x14ac:dyDescent="0.2">
      <c r="A10" s="13">
        <v>3</v>
      </c>
      <c r="B10" s="24" t="s">
        <v>17</v>
      </c>
      <c r="C10" s="7" t="s">
        <v>18</v>
      </c>
      <c r="D10" s="25" t="s">
        <v>19</v>
      </c>
      <c r="E10" s="25"/>
      <c r="F10" s="25"/>
      <c r="G10" s="26">
        <v>1500</v>
      </c>
      <c r="H10" s="27">
        <v>358</v>
      </c>
      <c r="I10" s="10">
        <f>G10*H10</f>
        <v>537000</v>
      </c>
      <c r="J10" s="10">
        <f t="shared" si="0"/>
        <v>644400</v>
      </c>
      <c r="K10" s="23" t="s">
        <v>47</v>
      </c>
    </row>
    <row r="11" spans="1:12" ht="40.5" customHeight="1" x14ac:dyDescent="0.2">
      <c r="A11" s="13">
        <v>4</v>
      </c>
      <c r="B11" s="21" t="s">
        <v>20</v>
      </c>
      <c r="C11" s="13" t="s">
        <v>18</v>
      </c>
      <c r="D11" s="7" t="s">
        <v>21</v>
      </c>
      <c r="E11" s="7"/>
      <c r="F11" s="7"/>
      <c r="G11" s="8">
        <v>800</v>
      </c>
      <c r="H11" s="9">
        <v>245.49</v>
      </c>
      <c r="I11" s="10">
        <f>G11*H11</f>
        <v>196392</v>
      </c>
      <c r="J11" s="10">
        <f t="shared" si="0"/>
        <v>235670.39999999999</v>
      </c>
      <c r="K11" s="23" t="s">
        <v>47</v>
      </c>
    </row>
    <row r="12" spans="1:12" ht="33.75" customHeight="1" x14ac:dyDescent="0.2">
      <c r="A12" s="13">
        <v>5</v>
      </c>
      <c r="B12" s="21" t="s">
        <v>22</v>
      </c>
      <c r="C12" s="7" t="s">
        <v>18</v>
      </c>
      <c r="D12" s="7" t="s">
        <v>23</v>
      </c>
      <c r="E12" s="7"/>
      <c r="F12" s="7"/>
      <c r="G12" s="8">
        <v>800</v>
      </c>
      <c r="H12" s="9">
        <v>243.76</v>
      </c>
      <c r="I12" s="10">
        <f>G12*H12</f>
        <v>195008</v>
      </c>
      <c r="J12" s="10">
        <f t="shared" si="0"/>
        <v>234009.60000000001</v>
      </c>
      <c r="K12" s="23" t="s">
        <v>47</v>
      </c>
    </row>
    <row r="13" spans="1:12" ht="36.75" customHeight="1" x14ac:dyDescent="0.2">
      <c r="A13" s="13">
        <v>6</v>
      </c>
      <c r="B13" s="28" t="s">
        <v>24</v>
      </c>
      <c r="C13" s="7" t="s">
        <v>18</v>
      </c>
      <c r="D13" s="7" t="s">
        <v>25</v>
      </c>
      <c r="E13" s="7"/>
      <c r="F13" s="7"/>
      <c r="G13" s="8">
        <v>3000</v>
      </c>
      <c r="H13" s="9">
        <v>360.52</v>
      </c>
      <c r="I13" s="10">
        <f>H13*G13</f>
        <v>1081560</v>
      </c>
      <c r="J13" s="10">
        <f t="shared" si="0"/>
        <v>1297872</v>
      </c>
      <c r="K13" s="23" t="s">
        <v>47</v>
      </c>
    </row>
    <row r="14" spans="1:12" ht="31.5" customHeight="1" x14ac:dyDescent="0.2">
      <c r="A14" s="13">
        <v>7</v>
      </c>
      <c r="B14" s="21" t="s">
        <v>26</v>
      </c>
      <c r="C14" s="7" t="s">
        <v>18</v>
      </c>
      <c r="D14" s="7" t="s">
        <v>27</v>
      </c>
      <c r="E14" s="7"/>
      <c r="F14" s="7"/>
      <c r="G14" s="8">
        <v>500</v>
      </c>
      <c r="H14" s="9">
        <v>303.99</v>
      </c>
      <c r="I14" s="10">
        <f>G14*H14</f>
        <v>151995</v>
      </c>
      <c r="J14" s="10">
        <f t="shared" si="0"/>
        <v>182394</v>
      </c>
      <c r="K14" s="23" t="s">
        <v>47</v>
      </c>
    </row>
    <row r="15" spans="1:12" ht="27.75" customHeight="1" x14ac:dyDescent="0.2">
      <c r="A15" s="13">
        <v>8</v>
      </c>
      <c r="B15" s="29" t="s">
        <v>28</v>
      </c>
      <c r="C15" s="7" t="s">
        <v>13</v>
      </c>
      <c r="D15" s="7"/>
      <c r="E15" s="7"/>
      <c r="F15" s="7" t="s">
        <v>14</v>
      </c>
      <c r="G15" s="8">
        <v>1000</v>
      </c>
      <c r="H15" s="22">
        <v>140.1</v>
      </c>
      <c r="I15" s="10">
        <f>G15*H15</f>
        <v>140100</v>
      </c>
      <c r="J15" s="10">
        <f t="shared" si="0"/>
        <v>168120</v>
      </c>
      <c r="K15" s="23" t="s">
        <v>47</v>
      </c>
    </row>
    <row r="16" spans="1:12" ht="30" customHeight="1" x14ac:dyDescent="0.2">
      <c r="A16" s="13">
        <v>9</v>
      </c>
      <c r="B16" s="29" t="s">
        <v>29</v>
      </c>
      <c r="C16" s="7" t="s">
        <v>13</v>
      </c>
      <c r="D16" s="7" t="s">
        <v>30</v>
      </c>
      <c r="E16" s="7"/>
      <c r="F16" s="7"/>
      <c r="G16" s="8">
        <v>700</v>
      </c>
      <c r="H16" s="9">
        <v>190</v>
      </c>
      <c r="I16" s="10">
        <f>G16*H16</f>
        <v>133000</v>
      </c>
      <c r="J16" s="10">
        <f t="shared" si="0"/>
        <v>159600</v>
      </c>
      <c r="K16" s="23" t="s">
        <v>47</v>
      </c>
    </row>
    <row r="17" spans="1:11" ht="53.25" customHeight="1" x14ac:dyDescent="0.2">
      <c r="A17" s="13"/>
      <c r="B17" s="6" t="s">
        <v>31</v>
      </c>
      <c r="C17" s="7"/>
      <c r="D17" s="7"/>
      <c r="E17" s="7"/>
      <c r="F17" s="7"/>
      <c r="G17" s="8"/>
      <c r="H17" s="9"/>
      <c r="I17" s="10">
        <f>SUM(I8:I16)</f>
        <v>2675205</v>
      </c>
      <c r="J17" s="10">
        <f>SUM(J8:J16)</f>
        <v>3210246</v>
      </c>
      <c r="K17" s="23"/>
    </row>
    <row r="18" spans="1:11" ht="12" x14ac:dyDescent="0.2">
      <c r="A18" s="30" t="s">
        <v>32</v>
      </c>
      <c r="B18" s="31"/>
      <c r="C18" s="31"/>
      <c r="D18" s="32"/>
      <c r="E18" s="31"/>
      <c r="F18" s="31"/>
      <c r="G18" s="31"/>
      <c r="H18" s="33"/>
      <c r="I18" s="31"/>
      <c r="J18" s="31"/>
      <c r="K18" s="31"/>
    </row>
    <row r="19" spans="1:11" ht="12" x14ac:dyDescent="0.2">
      <c r="A19" s="48" t="s">
        <v>1</v>
      </c>
      <c r="B19" s="48" t="s">
        <v>2</v>
      </c>
      <c r="C19" s="48" t="s">
        <v>3</v>
      </c>
      <c r="D19" s="34"/>
      <c r="E19" s="34"/>
      <c r="F19" s="59" t="s">
        <v>6</v>
      </c>
      <c r="G19" s="48" t="s">
        <v>7</v>
      </c>
      <c r="H19" s="61" t="s">
        <v>33</v>
      </c>
      <c r="I19" s="48" t="s">
        <v>34</v>
      </c>
      <c r="J19" s="48" t="s">
        <v>35</v>
      </c>
      <c r="K19" s="48" t="s">
        <v>11</v>
      </c>
    </row>
    <row r="20" spans="1:11" ht="24" customHeight="1" x14ac:dyDescent="0.2">
      <c r="A20" s="49"/>
      <c r="B20" s="49"/>
      <c r="C20" s="49"/>
      <c r="D20" s="35" t="s">
        <v>4</v>
      </c>
      <c r="E20" s="35" t="s">
        <v>5</v>
      </c>
      <c r="F20" s="60"/>
      <c r="G20" s="49"/>
      <c r="H20" s="62"/>
      <c r="I20" s="49"/>
      <c r="J20" s="49"/>
      <c r="K20" s="49"/>
    </row>
    <row r="21" spans="1:11" ht="24" x14ac:dyDescent="0.2">
      <c r="A21" s="36">
        <v>1</v>
      </c>
      <c r="B21" s="37" t="s">
        <v>36</v>
      </c>
      <c r="C21" s="13" t="s">
        <v>18</v>
      </c>
      <c r="D21" s="14" t="s">
        <v>37</v>
      </c>
      <c r="E21" s="14"/>
      <c r="F21" s="14"/>
      <c r="G21" s="36">
        <v>5000</v>
      </c>
      <c r="H21" s="38">
        <v>4.25</v>
      </c>
      <c r="I21" s="14">
        <f>G21*H21</f>
        <v>21250</v>
      </c>
      <c r="J21" s="14">
        <f>I21*1.2</f>
        <v>25500</v>
      </c>
      <c r="K21" s="23" t="s">
        <v>48</v>
      </c>
    </row>
    <row r="22" spans="1:11" ht="36" x14ac:dyDescent="0.2">
      <c r="A22" s="13">
        <v>2</v>
      </c>
      <c r="B22" s="11" t="s">
        <v>38</v>
      </c>
      <c r="C22" s="13" t="s">
        <v>18</v>
      </c>
      <c r="D22" s="11" t="s">
        <v>39</v>
      </c>
      <c r="E22" s="13"/>
      <c r="F22" s="13"/>
      <c r="G22" s="13">
        <v>7000</v>
      </c>
      <c r="H22" s="39">
        <v>3.62</v>
      </c>
      <c r="I22" s="14">
        <f>G22*H22</f>
        <v>25340</v>
      </c>
      <c r="J22" s="14">
        <f>I22*1.2</f>
        <v>30408</v>
      </c>
      <c r="K22" s="23" t="s">
        <v>47</v>
      </c>
    </row>
    <row r="23" spans="1:11" ht="12" x14ac:dyDescent="0.2">
      <c r="A23" s="36">
        <v>3</v>
      </c>
      <c r="B23" s="11" t="s">
        <v>40</v>
      </c>
      <c r="C23" s="13" t="s">
        <v>18</v>
      </c>
      <c r="D23" s="11" t="s">
        <v>41</v>
      </c>
      <c r="E23" s="13"/>
      <c r="F23" s="13"/>
      <c r="G23" s="13">
        <v>7000</v>
      </c>
      <c r="H23" s="39">
        <v>4.6500000000000004</v>
      </c>
      <c r="I23" s="14">
        <f>G23*H23</f>
        <v>32550.000000000004</v>
      </c>
      <c r="J23" s="14">
        <f>I23*1.2</f>
        <v>39060</v>
      </c>
      <c r="K23" s="23" t="s">
        <v>48</v>
      </c>
    </row>
    <row r="24" spans="1:11" ht="48" x14ac:dyDescent="0.2">
      <c r="A24" s="40">
        <v>4</v>
      </c>
      <c r="B24" s="41" t="s">
        <v>42</v>
      </c>
      <c r="C24" s="40" t="s">
        <v>18</v>
      </c>
      <c r="D24" s="41" t="s">
        <v>43</v>
      </c>
      <c r="E24" s="40"/>
      <c r="F24" s="40"/>
      <c r="G24" s="40">
        <v>5000</v>
      </c>
      <c r="H24" s="42">
        <v>4.8</v>
      </c>
      <c r="I24" s="43">
        <f>G24*H24</f>
        <v>24000</v>
      </c>
      <c r="J24" s="43">
        <f>I24*1.2</f>
        <v>28800</v>
      </c>
      <c r="K24" s="23" t="s">
        <v>47</v>
      </c>
    </row>
    <row r="25" spans="1:11" ht="60" x14ac:dyDescent="0.2">
      <c r="A25" s="36">
        <v>5</v>
      </c>
      <c r="B25" s="11" t="s">
        <v>44</v>
      </c>
      <c r="C25" s="12" t="s">
        <v>18</v>
      </c>
      <c r="D25" s="11" t="s">
        <v>45</v>
      </c>
      <c r="E25" s="11" t="s">
        <v>46</v>
      </c>
      <c r="F25" s="13"/>
      <c r="G25" s="13">
        <v>4000</v>
      </c>
      <c r="H25" s="12">
        <v>4.75</v>
      </c>
      <c r="I25" s="14">
        <f>G25*H25</f>
        <v>19000</v>
      </c>
      <c r="J25" s="14">
        <f>I25*1.2</f>
        <v>22800</v>
      </c>
      <c r="K25" s="23" t="s">
        <v>48</v>
      </c>
    </row>
    <row r="26" spans="1:11" ht="18" x14ac:dyDescent="0.25">
      <c r="A26" s="45" t="s">
        <v>31</v>
      </c>
      <c r="B26" s="46"/>
      <c r="C26" s="46"/>
      <c r="D26" s="46"/>
      <c r="E26" s="46"/>
      <c r="F26" s="46"/>
      <c r="G26" s="46"/>
      <c r="H26" s="47"/>
      <c r="I26" s="44">
        <f>SUM(I21:I25)</f>
        <v>122140</v>
      </c>
      <c r="J26" s="44">
        <f>SUM(J21:J25)</f>
        <v>146568</v>
      </c>
      <c r="K26" s="5"/>
    </row>
    <row r="27" spans="1:11" ht="48" customHeight="1" x14ac:dyDescent="0.2">
      <c r="A27" s="16"/>
      <c r="B27" s="17"/>
      <c r="C27" s="18"/>
      <c r="D27" s="18"/>
      <c r="E27" s="18"/>
      <c r="F27" s="18"/>
      <c r="G27" s="18"/>
      <c r="H27" s="18"/>
      <c r="I27" s="19"/>
      <c r="J27" s="19"/>
      <c r="K27" s="20"/>
    </row>
    <row r="30" spans="1:11" ht="20.25" x14ac:dyDescent="0.3">
      <c r="B30" s="15"/>
      <c r="C30" s="15"/>
      <c r="D30" s="15"/>
      <c r="E30" s="15"/>
      <c r="F30" s="15"/>
      <c r="G30" s="15"/>
    </row>
  </sheetData>
  <mergeCells count="23">
    <mergeCell ref="K19:K20"/>
    <mergeCell ref="A19:A20"/>
    <mergeCell ref="B19:B20"/>
    <mergeCell ref="C19:C20"/>
    <mergeCell ref="F19:F20"/>
    <mergeCell ref="H19:H20"/>
    <mergeCell ref="I19:I20"/>
    <mergeCell ref="A26:H26"/>
    <mergeCell ref="G19:G20"/>
    <mergeCell ref="J19:J20"/>
    <mergeCell ref="I1:L3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 2</vt:lpstr>
      <vt:lpstr>Лист1</vt:lpstr>
      <vt:lpstr>'Лот 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2019-12-26T08:00:22Z</dcterms:created>
  <dcterms:modified xsi:type="dcterms:W3CDTF">2020-12-18T09:02:07Z</dcterms:modified>
</cp:coreProperties>
</file>