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на 21 год\2ТЗ\"/>
    </mc:Choice>
  </mc:AlternateContent>
  <bookViews>
    <workbookView xWindow="0" yWindow="0" windowWidth="21600" windowHeight="9045"/>
  </bookViews>
  <sheets>
    <sheet name="Лист24" sheetId="1" r:id="rId1"/>
  </sheets>
  <definedNames>
    <definedName name="_xlnm.Print_Titles" localSheetId="0">Лист24!$5:$5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I22" i="1" l="1"/>
  <c r="J22" i="1"/>
  <c r="J28" i="1" l="1"/>
  <c r="I28" i="1"/>
  <c r="J27" i="1"/>
  <c r="I27" i="1"/>
  <c r="J26" i="1"/>
  <c r="I26" i="1"/>
  <c r="J25" i="1"/>
  <c r="I25" i="1"/>
  <c r="J24" i="1"/>
  <c r="I24" i="1"/>
  <c r="J16" i="1"/>
  <c r="I16" i="1"/>
  <c r="J19" i="1"/>
  <c r="I19" i="1"/>
  <c r="J12" i="1"/>
  <c r="I12" i="1"/>
  <c r="J11" i="1"/>
  <c r="I11" i="1"/>
  <c r="J9" i="1"/>
  <c r="I9" i="1"/>
  <c r="J23" i="1"/>
  <c r="I23" i="1"/>
  <c r="J14" i="1"/>
  <c r="I14" i="1"/>
  <c r="J20" i="1"/>
  <c r="I20" i="1"/>
  <c r="J17" i="1"/>
  <c r="I17" i="1"/>
  <c r="J21" i="1"/>
  <c r="I21" i="1"/>
  <c r="J18" i="1"/>
  <c r="I18" i="1"/>
  <c r="J15" i="1"/>
  <c r="I15" i="1"/>
  <c r="J13" i="1"/>
  <c r="I13" i="1"/>
  <c r="J10" i="1"/>
  <c r="I10" i="1"/>
  <c r="J8" i="1"/>
  <c r="J29" i="1" s="1"/>
  <c r="I8" i="1"/>
  <c r="I29" i="1" s="1"/>
</calcChain>
</file>

<file path=xl/sharedStrings.xml><?xml version="1.0" encoding="utf-8"?>
<sst xmlns="http://schemas.openxmlformats.org/spreadsheetml/2006/main" count="123" uniqueCount="55">
  <si>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</si>
  <si>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</si>
  <si>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</si>
  <si>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</si>
  <si>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</si>
  <si>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</si>
  <si>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</si>
  <si>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</si>
  <si>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Сумма без НДС</t>
  </si>
  <si>
    <t>Сумма с НДС</t>
  </si>
  <si>
    <t>Срок поставки</t>
  </si>
  <si>
    <t xml:space="preserve">Винт потайной головкой </t>
  </si>
  <si>
    <t>кг</t>
  </si>
  <si>
    <t xml:space="preserve">ГОСТ 17475-80, ГОСТ 10702-78 </t>
  </si>
  <si>
    <t>М8х20</t>
  </si>
  <si>
    <t>Винт потайной головкой</t>
  </si>
  <si>
    <t xml:space="preserve"> ГОСТ 17475-80 </t>
  </si>
  <si>
    <t>М4х12</t>
  </si>
  <si>
    <t>М5х10</t>
  </si>
  <si>
    <t xml:space="preserve">Винт с потайной головкой </t>
  </si>
  <si>
    <t>ГОСТ 17475-80</t>
  </si>
  <si>
    <t>М5х20</t>
  </si>
  <si>
    <t>Винт с потайной головкой</t>
  </si>
  <si>
    <t>М5х40</t>
  </si>
  <si>
    <t>М6х12</t>
  </si>
  <si>
    <t xml:space="preserve">ГОСТ 17475-80 </t>
  </si>
  <si>
    <t>М6х35</t>
  </si>
  <si>
    <t>М6х10</t>
  </si>
  <si>
    <t>М6х30</t>
  </si>
  <si>
    <t>М5Х30</t>
  </si>
  <si>
    <t>М8х35</t>
  </si>
  <si>
    <t>М4х25</t>
  </si>
  <si>
    <t xml:space="preserve">ГОСТ 17473-80 </t>
  </si>
  <si>
    <t xml:space="preserve">  М4х8</t>
  </si>
  <si>
    <t>М5х12</t>
  </si>
  <si>
    <t>М5х14</t>
  </si>
  <si>
    <t xml:space="preserve"> ГОСТ 17475-80</t>
  </si>
  <si>
    <t>М6х14</t>
  </si>
  <si>
    <t>М5х50</t>
  </si>
  <si>
    <t xml:space="preserve">Шуруп с потайной головкой </t>
  </si>
  <si>
    <t xml:space="preserve"> ГОСТ 1145-80</t>
  </si>
  <si>
    <t xml:space="preserve"> 3х18</t>
  </si>
  <si>
    <t>ГОСТ 1145-80</t>
  </si>
  <si>
    <t>5х30</t>
  </si>
  <si>
    <t>5х45</t>
  </si>
  <si>
    <t>шт</t>
  </si>
  <si>
    <t>САМОРЕЗЫ 4,2 25 (ЦИНК)</t>
  </si>
  <si>
    <t xml:space="preserve"> DIN 7981</t>
  </si>
  <si>
    <t xml:space="preserve">САМОРЕЗЫ П/СФ ОСТРИЕ  </t>
  </si>
  <si>
    <t xml:space="preserve">DIN 7981  </t>
  </si>
  <si>
    <t>4,2Х16</t>
  </si>
  <si>
    <t>Итого</t>
  </si>
  <si>
    <t>в течение 2021 года</t>
  </si>
  <si>
    <t xml:space="preserve">Приложение № 22 к № ОК/002-ВВРЗ АО ВРМ/2020/ОМТО   
""""""""""""""""   
""""""""   
""""   
""   
"   
</t>
  </si>
  <si>
    <t>Лот №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</si>
</sst>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1" x14ac:knownFonts="1">
    <font>
      <sz val="8"/>
      <name val="Arial"/>
      <family val="2"/>
    </font>
    <font>
      <sz val="8"/>
      <name val="Arial"/>
      <family val="2"/>
    </font>
    <font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Arial"/>
      <family val="2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6" fillId="0" borderId="4" xfId="2" applyNumberFormat="1" applyFont="1" applyBorder="1" applyAlignment="1">
      <alignment horizontal="center" vertical="center"/>
    </xf>
    <xf numFmtId="2" fontId="7" fillId="2" borderId="4" xfId="3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" xfId="3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2" fontId="6" fillId="2" borderId="1" xfId="3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164" fontId="9" fillId="3" borderId="4" xfId="0" applyNumberFormat="1" applyFont="1" applyFill="1" applyBorder="1" applyAlignment="1">
      <alignment horizontal="left" vertical="top" wrapText="1"/>
    </xf>
    <xf numFmtId="0" fontId="0" fillId="2" borderId="0" xfId="0" applyFill="1"/>
    <xf numFmtId="0" fontId="7" fillId="0" borderId="0" xfId="0" applyFont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2" fillId="0" borderId="0" xfId="0" applyFont="1" applyAlignment="1"/>
    <xf numFmtId="0" fontId="0" fillId="0" borderId="0" xfId="0" applyAlignment="1"/>
  </cellXfs>
  <cellStyles count="4">
    <cellStyle name="Обычный" xfId="0" builtinId="0"/>
    <cellStyle name="Обычный_Лист1" xfId="3"/>
    <cellStyle name="Обычный_Лист1_1" xfId="2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L29"/>
  <sheetViews>
    <sheetView tabSelected="1" view="pageBreakPreview" topLeftCell="A16" zoomScaleNormal="100" zoomScaleSheetLayoutView="100" workbookViewId="0">
      <selection activeCell="B25" sqref="B25"/>
    </sheetView>
  </sheetViews>
  <sheetFormatPr defaultRowHeight="11.25" x14ac:dyDescent="0.2"/>
  <cols>
    <col min="1" max="1" width="6.5" customWidth="1"/>
    <col min="2" max="2" width="30.1640625" customWidth="1"/>
    <col min="4" max="4" width="22.6640625" customWidth="1"/>
    <col min="5" max="5" width="9.1640625" customWidth="1"/>
    <col min="6" max="6" width="6.1640625" customWidth="1"/>
    <col min="8" max="8" width="13.1640625" style="28" customWidth="1"/>
    <col min="9" max="9" width="16.5" customWidth="1"/>
    <col min="10" max="10" width="15.5" customWidth="1"/>
    <col min="11" max="11" width="17.33203125" customWidth="1"/>
  </cols>
  <sheetData>
    <row r="1" spans="1:12" x14ac:dyDescent="0.2">
      <c r="I1" s="31" t="s">
        <v>53</v>
      </c>
      <c r="J1" s="31"/>
      <c r="K1" s="31"/>
      <c r="L1" s="31"/>
    </row>
    <row r="2" spans="1:12" x14ac:dyDescent="0.2">
      <c r="I2" s="31"/>
      <c r="J2" s="31"/>
      <c r="K2" s="31"/>
      <c r="L2" s="31"/>
    </row>
    <row r="3" spans="1:12" x14ac:dyDescent="0.2">
      <c r="I3" s="31"/>
      <c r="J3" s="31"/>
      <c r="K3" s="31"/>
      <c r="L3" s="31"/>
    </row>
    <row r="4" spans="1:12" s="33" customFormat="1" ht="20.25" x14ac:dyDescent="0.3">
      <c r="A4" s="32" t="s">
        <v>54</v>
      </c>
    </row>
    <row r="5" spans="1:12" ht="31.5" x14ac:dyDescent="0.2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3" t="s">
        <v>5</v>
      </c>
      <c r="G5" s="2" t="s">
        <v>6</v>
      </c>
      <c r="H5" s="4" t="s">
        <v>7</v>
      </c>
      <c r="I5" s="5" t="s">
        <v>8</v>
      </c>
      <c r="J5" s="6" t="s">
        <v>9</v>
      </c>
      <c r="K5" s="7" t="s">
        <v>10</v>
      </c>
    </row>
    <row r="6" spans="1:12" x14ac:dyDescent="0.2">
      <c r="A6" s="1">
        <v>1</v>
      </c>
      <c r="B6" s="1">
        <v>2</v>
      </c>
      <c r="C6" s="1"/>
      <c r="D6" s="1">
        <v>3</v>
      </c>
      <c r="E6" s="1">
        <v>4</v>
      </c>
      <c r="F6" s="8">
        <v>5</v>
      </c>
      <c r="G6" s="1">
        <v>6</v>
      </c>
      <c r="H6" s="9">
        <v>8</v>
      </c>
      <c r="I6" s="1">
        <v>9</v>
      </c>
      <c r="J6" s="6">
        <v>10</v>
      </c>
      <c r="K6" s="7">
        <v>11</v>
      </c>
    </row>
    <row r="7" spans="1:12" ht="22.5" x14ac:dyDescent="0.2">
      <c r="A7" s="10">
        <v>1</v>
      </c>
      <c r="B7" s="10" t="s">
        <v>22</v>
      </c>
      <c r="C7" s="10">
        <v>55076</v>
      </c>
      <c r="D7" s="10" t="s">
        <v>32</v>
      </c>
      <c r="E7" s="11" t="s">
        <v>33</v>
      </c>
      <c r="F7" s="12" t="s">
        <v>12</v>
      </c>
      <c r="G7" s="11">
        <v>125</v>
      </c>
      <c r="H7" s="29">
        <v>137.80000000000001</v>
      </c>
      <c r="I7" s="14">
        <f>H7*G7</f>
        <v>17225</v>
      </c>
      <c r="J7" s="15">
        <f>H7*G7*1.2</f>
        <v>20670</v>
      </c>
      <c r="K7" s="16" t="s">
        <v>52</v>
      </c>
    </row>
    <row r="8" spans="1:12" ht="22.5" x14ac:dyDescent="0.2">
      <c r="A8" s="10">
        <v>2</v>
      </c>
      <c r="B8" s="10" t="s">
        <v>15</v>
      </c>
      <c r="C8" s="10">
        <v>55078</v>
      </c>
      <c r="D8" s="10" t="s">
        <v>16</v>
      </c>
      <c r="E8" s="11" t="s">
        <v>17</v>
      </c>
      <c r="F8" s="12" t="s">
        <v>12</v>
      </c>
      <c r="G8" s="13">
        <v>130</v>
      </c>
      <c r="H8" s="17">
        <v>165.36</v>
      </c>
      <c r="I8" s="14">
        <f t="shared" ref="I8:I12" si="0">H8*G8</f>
        <v>21496.800000000003</v>
      </c>
      <c r="J8" s="15">
        <f t="shared" ref="J8:J12" si="1">H8*G8*1.2</f>
        <v>25796.160000000003</v>
      </c>
      <c r="K8" s="16" t="s">
        <v>52</v>
      </c>
    </row>
    <row r="9" spans="1:12" ht="22.5" x14ac:dyDescent="0.2">
      <c r="A9" s="10">
        <v>3</v>
      </c>
      <c r="B9" s="10" t="s">
        <v>22</v>
      </c>
      <c r="C9" s="10">
        <v>55082</v>
      </c>
      <c r="D9" s="10" t="s">
        <v>25</v>
      </c>
      <c r="E9" s="10" t="s">
        <v>31</v>
      </c>
      <c r="F9" s="12" t="s">
        <v>12</v>
      </c>
      <c r="G9" s="11">
        <v>50</v>
      </c>
      <c r="H9" s="29">
        <v>117.26</v>
      </c>
      <c r="I9" s="14">
        <f t="shared" si="0"/>
        <v>5863</v>
      </c>
      <c r="J9" s="15">
        <f t="shared" si="1"/>
        <v>7035.5999999999995</v>
      </c>
      <c r="K9" s="16" t="s">
        <v>52</v>
      </c>
    </row>
    <row r="10" spans="1:12" ht="22.5" x14ac:dyDescent="0.2">
      <c r="A10" s="10">
        <v>4</v>
      </c>
      <c r="B10" s="10" t="s">
        <v>15</v>
      </c>
      <c r="C10" s="10">
        <v>55090</v>
      </c>
      <c r="D10" s="10" t="s">
        <v>16</v>
      </c>
      <c r="E10" s="11" t="s">
        <v>18</v>
      </c>
      <c r="F10" s="12" t="s">
        <v>12</v>
      </c>
      <c r="G10" s="13">
        <v>200</v>
      </c>
      <c r="H10" s="29">
        <v>141.79</v>
      </c>
      <c r="I10" s="14">
        <f t="shared" si="0"/>
        <v>28358</v>
      </c>
      <c r="J10" s="15">
        <f t="shared" si="1"/>
        <v>34029.599999999999</v>
      </c>
      <c r="K10" s="16" t="s">
        <v>52</v>
      </c>
    </row>
    <row r="11" spans="1:12" ht="22.5" x14ac:dyDescent="0.2">
      <c r="A11" s="10">
        <v>5</v>
      </c>
      <c r="B11" s="10" t="s">
        <v>22</v>
      </c>
      <c r="C11" s="10">
        <v>55091</v>
      </c>
      <c r="D11" s="10" t="s">
        <v>20</v>
      </c>
      <c r="E11" s="11" t="s">
        <v>34</v>
      </c>
      <c r="F11" s="12" t="s">
        <v>12</v>
      </c>
      <c r="G11" s="11">
        <v>50</v>
      </c>
      <c r="H11" s="29">
        <v>141.1</v>
      </c>
      <c r="I11" s="14">
        <f t="shared" si="0"/>
        <v>7055</v>
      </c>
      <c r="J11" s="15">
        <f t="shared" si="1"/>
        <v>8466</v>
      </c>
      <c r="K11" s="16" t="s">
        <v>52</v>
      </c>
    </row>
    <row r="12" spans="1:12" ht="22.5" x14ac:dyDescent="0.2">
      <c r="A12" s="10">
        <v>6</v>
      </c>
      <c r="B12" s="10" t="s">
        <v>22</v>
      </c>
      <c r="C12" s="10">
        <v>55034</v>
      </c>
      <c r="D12" s="10" t="s">
        <v>20</v>
      </c>
      <c r="E12" s="11" t="s">
        <v>35</v>
      </c>
      <c r="F12" s="12" t="s">
        <v>12</v>
      </c>
      <c r="G12" s="11">
        <v>500</v>
      </c>
      <c r="H12" s="29">
        <v>93.6</v>
      </c>
      <c r="I12" s="14">
        <f t="shared" si="0"/>
        <v>46800</v>
      </c>
      <c r="J12" s="15">
        <f t="shared" si="1"/>
        <v>56160</v>
      </c>
      <c r="K12" s="16" t="s">
        <v>52</v>
      </c>
    </row>
    <row r="13" spans="1:12" ht="22.5" x14ac:dyDescent="0.2">
      <c r="A13" s="10">
        <v>7</v>
      </c>
      <c r="B13" s="10" t="s">
        <v>19</v>
      </c>
      <c r="C13" s="10">
        <v>55095</v>
      </c>
      <c r="D13" s="10" t="s">
        <v>20</v>
      </c>
      <c r="E13" s="11" t="s">
        <v>21</v>
      </c>
      <c r="F13" s="12" t="s">
        <v>12</v>
      </c>
      <c r="G13" s="13">
        <v>150</v>
      </c>
      <c r="H13" s="29">
        <v>141.79</v>
      </c>
      <c r="I13" s="14">
        <f t="shared" ref="I13:I28" si="2">H13*G13</f>
        <v>21268.5</v>
      </c>
      <c r="J13" s="15">
        <f t="shared" ref="J13:J28" si="3">H13*G13*1.2</f>
        <v>25522.2</v>
      </c>
      <c r="K13" s="16" t="s">
        <v>52</v>
      </c>
    </row>
    <row r="14" spans="1:12" s="27" customFormat="1" ht="22.5" x14ac:dyDescent="0.2">
      <c r="A14" s="10">
        <v>8</v>
      </c>
      <c r="B14" s="10" t="s">
        <v>22</v>
      </c>
      <c r="C14" s="10">
        <v>55097</v>
      </c>
      <c r="D14" s="10" t="s">
        <v>25</v>
      </c>
      <c r="E14" s="11" t="s">
        <v>29</v>
      </c>
      <c r="F14" s="12" t="s">
        <v>12</v>
      </c>
      <c r="G14" s="11">
        <v>50</v>
      </c>
      <c r="H14" s="30">
        <v>113.66</v>
      </c>
      <c r="I14" s="14">
        <f>H14*G14</f>
        <v>5683</v>
      </c>
      <c r="J14" s="15">
        <f>H14*G14*1.2</f>
        <v>6819.5999999999995</v>
      </c>
      <c r="K14" s="16" t="s">
        <v>52</v>
      </c>
    </row>
    <row r="15" spans="1:12" ht="22.5" x14ac:dyDescent="0.2">
      <c r="A15" s="10">
        <v>9</v>
      </c>
      <c r="B15" s="10" t="s">
        <v>22</v>
      </c>
      <c r="C15" s="10">
        <v>55090</v>
      </c>
      <c r="D15" s="10" t="s">
        <v>20</v>
      </c>
      <c r="E15" s="11" t="s">
        <v>23</v>
      </c>
      <c r="F15" s="12" t="s">
        <v>12</v>
      </c>
      <c r="G15" s="13">
        <v>200</v>
      </c>
      <c r="H15" s="29">
        <v>141.79</v>
      </c>
      <c r="I15" s="14">
        <f t="shared" si="2"/>
        <v>28358</v>
      </c>
      <c r="J15" s="15">
        <f t="shared" si="3"/>
        <v>34029.599999999999</v>
      </c>
      <c r="K15" s="16" t="s">
        <v>52</v>
      </c>
    </row>
    <row r="16" spans="1:12" ht="22.5" x14ac:dyDescent="0.2">
      <c r="A16" s="10">
        <v>10</v>
      </c>
      <c r="B16" s="10" t="s">
        <v>22</v>
      </c>
      <c r="C16" s="19">
        <v>55101</v>
      </c>
      <c r="D16" s="19" t="s">
        <v>20</v>
      </c>
      <c r="E16" s="11" t="s">
        <v>38</v>
      </c>
      <c r="F16" s="12" t="s">
        <v>12</v>
      </c>
      <c r="G16" s="11">
        <v>50</v>
      </c>
      <c r="H16" s="29">
        <v>120.83</v>
      </c>
      <c r="I16" s="14">
        <f>H16*G16</f>
        <v>6041.5</v>
      </c>
      <c r="J16" s="15">
        <f>H16*G16*1.2</f>
        <v>7249.8</v>
      </c>
      <c r="K16" s="16" t="s">
        <v>52</v>
      </c>
    </row>
    <row r="17" spans="1:11" ht="22.5" x14ac:dyDescent="0.2">
      <c r="A17" s="10">
        <v>11</v>
      </c>
      <c r="B17" s="10" t="s">
        <v>22</v>
      </c>
      <c r="C17" s="10">
        <v>55147</v>
      </c>
      <c r="D17" s="10" t="s">
        <v>25</v>
      </c>
      <c r="E17" s="11" t="s">
        <v>27</v>
      </c>
      <c r="F17" s="12" t="s">
        <v>12</v>
      </c>
      <c r="G17" s="11">
        <v>100</v>
      </c>
      <c r="H17" s="29">
        <v>170</v>
      </c>
      <c r="I17" s="14">
        <f>H17*G17</f>
        <v>17000</v>
      </c>
      <c r="J17" s="15">
        <f>H17*G17*1.2</f>
        <v>20400</v>
      </c>
      <c r="K17" s="16" t="s">
        <v>52</v>
      </c>
    </row>
    <row r="18" spans="1:11" ht="22.5" x14ac:dyDescent="0.2">
      <c r="A18" s="10">
        <v>12</v>
      </c>
      <c r="B18" s="10" t="s">
        <v>22</v>
      </c>
      <c r="C18" s="10">
        <v>55107</v>
      </c>
      <c r="D18" s="10" t="s">
        <v>20</v>
      </c>
      <c r="E18" s="11" t="s">
        <v>24</v>
      </c>
      <c r="F18" s="12" t="s">
        <v>12</v>
      </c>
      <c r="G18" s="13">
        <v>100</v>
      </c>
      <c r="H18" s="29">
        <v>138.07</v>
      </c>
      <c r="I18" s="14">
        <f t="shared" si="2"/>
        <v>13807</v>
      </c>
      <c r="J18" s="15">
        <f t="shared" si="3"/>
        <v>16568.399999999998</v>
      </c>
      <c r="K18" s="16" t="s">
        <v>52</v>
      </c>
    </row>
    <row r="19" spans="1:11" ht="22.5" x14ac:dyDescent="0.2">
      <c r="A19" s="10">
        <v>13</v>
      </c>
      <c r="B19" s="10" t="s">
        <v>22</v>
      </c>
      <c r="C19" s="26">
        <v>55108</v>
      </c>
      <c r="D19" s="10" t="s">
        <v>36</v>
      </c>
      <c r="E19" s="11" t="s">
        <v>37</v>
      </c>
      <c r="F19" s="12" t="s">
        <v>12</v>
      </c>
      <c r="G19" s="11">
        <v>150</v>
      </c>
      <c r="H19" s="29">
        <v>138.07</v>
      </c>
      <c r="I19" s="14">
        <f>H19*G19</f>
        <v>20710.5</v>
      </c>
      <c r="J19" s="15">
        <f>H19*G19*1.2</f>
        <v>24852.6</v>
      </c>
      <c r="K19" s="16" t="s">
        <v>52</v>
      </c>
    </row>
    <row r="20" spans="1:11" ht="22.5" x14ac:dyDescent="0.2">
      <c r="A20" s="10">
        <v>14</v>
      </c>
      <c r="B20" s="10" t="s">
        <v>22</v>
      </c>
      <c r="C20" s="10">
        <v>55112</v>
      </c>
      <c r="D20" s="10" t="s">
        <v>20</v>
      </c>
      <c r="E20" s="11" t="s">
        <v>28</v>
      </c>
      <c r="F20" s="12" t="s">
        <v>12</v>
      </c>
      <c r="G20" s="11">
        <v>100</v>
      </c>
      <c r="H20" s="29">
        <v>138.07</v>
      </c>
      <c r="I20" s="14">
        <f>H20*G20</f>
        <v>13807</v>
      </c>
      <c r="J20" s="15">
        <f>H20*G20*1.2</f>
        <v>16568.399999999998</v>
      </c>
      <c r="K20" s="16" t="s">
        <v>52</v>
      </c>
    </row>
    <row r="21" spans="1:11" ht="22.5" x14ac:dyDescent="0.2">
      <c r="A21" s="10">
        <v>15</v>
      </c>
      <c r="B21" s="10" t="s">
        <v>22</v>
      </c>
      <c r="C21" s="10">
        <v>55113</v>
      </c>
      <c r="D21" s="10" t="s">
        <v>25</v>
      </c>
      <c r="E21" s="11" t="s">
        <v>26</v>
      </c>
      <c r="F21" s="12" t="s">
        <v>12</v>
      </c>
      <c r="G21" s="11">
        <v>50</v>
      </c>
      <c r="H21" s="29">
        <v>78.400000000000006</v>
      </c>
      <c r="I21" s="14">
        <f t="shared" si="2"/>
        <v>3920.0000000000005</v>
      </c>
      <c r="J21" s="15">
        <f t="shared" si="3"/>
        <v>4704</v>
      </c>
      <c r="K21" s="16" t="s">
        <v>52</v>
      </c>
    </row>
    <row r="22" spans="1:11" ht="22.5" x14ac:dyDescent="0.2">
      <c r="A22" s="10">
        <v>16</v>
      </c>
      <c r="B22" s="10" t="s">
        <v>11</v>
      </c>
      <c r="C22" s="10">
        <v>55179</v>
      </c>
      <c r="D22" s="10" t="s">
        <v>13</v>
      </c>
      <c r="E22" s="11" t="s">
        <v>14</v>
      </c>
      <c r="F22" s="12" t="s">
        <v>12</v>
      </c>
      <c r="G22" s="13">
        <v>180</v>
      </c>
      <c r="H22" s="17">
        <v>157.63999999999999</v>
      </c>
      <c r="I22" s="14">
        <f>H22*G22</f>
        <v>28375.199999999997</v>
      </c>
      <c r="J22" s="15">
        <f>H22*G22*1.2</f>
        <v>34050.239999999998</v>
      </c>
      <c r="K22" s="16" t="s">
        <v>52</v>
      </c>
    </row>
    <row r="23" spans="1:11" ht="22.5" x14ac:dyDescent="0.2">
      <c r="A23" s="10">
        <v>17</v>
      </c>
      <c r="B23" s="10" t="s">
        <v>22</v>
      </c>
      <c r="C23" s="10">
        <v>55165</v>
      </c>
      <c r="D23" s="10" t="s">
        <v>25</v>
      </c>
      <c r="E23" s="11" t="s">
        <v>30</v>
      </c>
      <c r="F23" s="12" t="s">
        <v>12</v>
      </c>
      <c r="G23" s="11">
        <v>200</v>
      </c>
      <c r="H23" s="18">
        <v>122.12</v>
      </c>
      <c r="I23" s="14">
        <f t="shared" si="2"/>
        <v>24424</v>
      </c>
      <c r="J23" s="15">
        <f t="shared" si="3"/>
        <v>29308.799999999999</v>
      </c>
      <c r="K23" s="16" t="s">
        <v>52</v>
      </c>
    </row>
    <row r="24" spans="1:11" ht="22.5" x14ac:dyDescent="0.2">
      <c r="A24" s="10">
        <v>18</v>
      </c>
      <c r="B24" s="10" t="s">
        <v>39</v>
      </c>
      <c r="C24" s="10">
        <v>47005</v>
      </c>
      <c r="D24" s="10" t="s">
        <v>40</v>
      </c>
      <c r="E24" s="11" t="s">
        <v>41</v>
      </c>
      <c r="F24" s="20" t="s">
        <v>12</v>
      </c>
      <c r="G24" s="11">
        <v>75</v>
      </c>
      <c r="H24" s="29">
        <v>158.44</v>
      </c>
      <c r="I24" s="14">
        <f t="shared" si="2"/>
        <v>11883</v>
      </c>
      <c r="J24" s="15">
        <f t="shared" si="3"/>
        <v>14259.6</v>
      </c>
      <c r="K24" s="16" t="s">
        <v>52</v>
      </c>
    </row>
    <row r="25" spans="1:11" ht="22.5" x14ac:dyDescent="0.2">
      <c r="A25" s="10">
        <v>19</v>
      </c>
      <c r="B25" s="10" t="s">
        <v>39</v>
      </c>
      <c r="C25" s="10">
        <v>55097</v>
      </c>
      <c r="D25" s="10" t="s">
        <v>42</v>
      </c>
      <c r="E25" s="11" t="s">
        <v>43</v>
      </c>
      <c r="F25" s="11" t="s">
        <v>12</v>
      </c>
      <c r="G25" s="11">
        <v>200</v>
      </c>
      <c r="H25" s="29">
        <v>139</v>
      </c>
      <c r="I25" s="14">
        <f>H25*G25</f>
        <v>27800</v>
      </c>
      <c r="J25" s="15">
        <f>H25*G25*1.2</f>
        <v>33360</v>
      </c>
      <c r="K25" s="16" t="s">
        <v>52</v>
      </c>
    </row>
    <row r="26" spans="1:11" ht="22.5" x14ac:dyDescent="0.2">
      <c r="A26" s="10">
        <v>20</v>
      </c>
      <c r="B26" s="10" t="s">
        <v>39</v>
      </c>
      <c r="C26" s="10">
        <v>47030</v>
      </c>
      <c r="D26" s="10" t="s">
        <v>42</v>
      </c>
      <c r="E26" s="11" t="s">
        <v>44</v>
      </c>
      <c r="F26" s="11" t="s">
        <v>12</v>
      </c>
      <c r="G26" s="11">
        <v>75</v>
      </c>
      <c r="H26" s="29">
        <v>108.46</v>
      </c>
      <c r="I26" s="14">
        <f>H26*G26</f>
        <v>8134.4999999999991</v>
      </c>
      <c r="J26" s="15">
        <f>H26*G26*1.2</f>
        <v>9761.3999999999978</v>
      </c>
      <c r="K26" s="16" t="s">
        <v>52</v>
      </c>
    </row>
    <row r="27" spans="1:11" ht="22.5" x14ac:dyDescent="0.2">
      <c r="A27" s="10">
        <v>21</v>
      </c>
      <c r="B27" s="21" t="s">
        <v>46</v>
      </c>
      <c r="C27" s="21">
        <v>47143</v>
      </c>
      <c r="D27" s="10" t="s">
        <v>47</v>
      </c>
      <c r="E27" s="10"/>
      <c r="F27" s="11" t="s">
        <v>45</v>
      </c>
      <c r="G27" s="22">
        <v>200000</v>
      </c>
      <c r="H27" s="29">
        <v>0.43</v>
      </c>
      <c r="I27" s="14">
        <f t="shared" si="2"/>
        <v>86000</v>
      </c>
      <c r="J27" s="15">
        <f t="shared" si="3"/>
        <v>103200</v>
      </c>
      <c r="K27" s="16" t="s">
        <v>52</v>
      </c>
    </row>
    <row r="28" spans="1:11" ht="22.5" x14ac:dyDescent="0.2">
      <c r="A28" s="10">
        <v>22</v>
      </c>
      <c r="B28" s="10" t="s">
        <v>48</v>
      </c>
      <c r="C28" s="10">
        <v>47253</v>
      </c>
      <c r="D28" s="10" t="s">
        <v>49</v>
      </c>
      <c r="E28" s="10" t="s">
        <v>50</v>
      </c>
      <c r="F28" s="11" t="s">
        <v>45</v>
      </c>
      <c r="G28" s="11">
        <v>50000</v>
      </c>
      <c r="H28" s="23">
        <v>0.36</v>
      </c>
      <c r="I28" s="14">
        <f t="shared" si="2"/>
        <v>18000</v>
      </c>
      <c r="J28" s="15">
        <f t="shared" si="3"/>
        <v>21600</v>
      </c>
      <c r="K28" s="16" t="s">
        <v>52</v>
      </c>
    </row>
    <row r="29" spans="1:11" ht="12" x14ac:dyDescent="0.2">
      <c r="A29" s="10"/>
      <c r="B29" s="10" t="s">
        <v>51</v>
      </c>
      <c r="C29" s="24"/>
      <c r="D29" s="24"/>
      <c r="E29" s="24"/>
      <c r="F29" s="24"/>
      <c r="G29" s="24"/>
      <c r="H29" s="24"/>
      <c r="I29" s="25">
        <f>SUM(I7:I28)</f>
        <v>462010</v>
      </c>
      <c r="J29" s="25">
        <f>SUM(J7:J28)</f>
        <v>554412</v>
      </c>
      <c r="K29" s="16"/>
    </row>
  </sheetData>
  <mergeCells count="2">
    <mergeCell ref="I1:L3"/>
    <mergeCell ref="A4:XFD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Лист24</vt:lpstr>
      <vt:lpstr>Лист24!Заголовки_для_печати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2020-11-17T05:06:57Z</cp:lastPrinted>
  <dcterms:created xsi:type="dcterms:W3CDTF">2019-12-26T10:44:27Z</dcterms:created>
  <dcterms:modified xsi:type="dcterms:W3CDTF">2020-11-20T09:02:42Z</dcterms:modified>
</cp:coreProperties>
</file>