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4000" windowHeight="14175"/>
  </bookViews>
  <sheets>
    <sheet name="Лист1" sheetId="1" r:id="rId1"/>
    <sheet name="Лист2" sheetId="2" r:id="rId2"/>
    <sheet name="Лист3" sheetId="3" r:id="rId3"/>
  </sheets>
  <calcPr calcId="181029" refMode="R1C1"/>
</workbook>
</file>

<file path=xl/calcChain.xml><?xml version="1.0" encoding="utf-8"?>
<calcChain xmlns="http://schemas.openxmlformats.org/spreadsheetml/2006/main">
  <c r="J14" i="1" l="1"/>
  <c r="I14" i="1"/>
  <c r="J10" i="1" l="1"/>
  <c r="I13" i="1"/>
  <c r="I12" i="1"/>
  <c r="I11" i="1"/>
  <c r="I10" i="1"/>
  <c r="I8" i="1"/>
  <c r="J8" i="1" s="1"/>
  <c r="I7" i="1"/>
  <c r="J7" i="1" s="1"/>
  <c r="I6" i="1"/>
  <c r="J6" i="1" l="1"/>
  <c r="J11" i="1"/>
  <c r="J12" i="1"/>
  <c r="J13" i="1"/>
  <c r="I9" i="2"/>
  <c r="J9" i="2" l="1"/>
</calcChain>
</file>

<file path=xl/sharedStrings.xml><?xml version="1.0" encoding="utf-8"?>
<sst xmlns="http://schemas.openxmlformats.org/spreadsheetml/2006/main" count="72" uniqueCount="37">
  <si>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</si>
  <si>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</si>
  <si>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</si>
  <si>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</si>
  <si>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</si>
  <si>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</si>
  <si>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</si>
  <si>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</si>
  <si>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</si>
  <si>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</si>
  <si>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</si>
  <si>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</si>
  <si>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 xml:space="preserve">Приложение №5
</t>
  </si>
  <si>
    <t>ГОСТ 8486-86</t>
  </si>
  <si>
    <t>м3</t>
  </si>
  <si>
    <t>50х150х6000</t>
  </si>
  <si>
    <t>1-2 сорт</t>
  </si>
  <si>
    <t xml:space="preserve">100х120х6000 </t>
  </si>
  <si>
    <t xml:space="preserve">50х250х3000 </t>
  </si>
  <si>
    <t>1 сорт</t>
  </si>
  <si>
    <t>Начальная(максимальная) цена,  руб. без НДС</t>
  </si>
  <si>
    <t xml:space="preserve">4 квартал 2020 года-1 полугодие 2021 года
</t>
  </si>
  <si>
    <t>Брус обрезной хвойных пород 09962700001</t>
  </si>
  <si>
    <t xml:space="preserve">Доска обрезная хвойных пород 05333110323 </t>
  </si>
  <si>
    <t>Доска обрезная береза 09953331601</t>
  </si>
  <si>
    <t>100х100х6000</t>
  </si>
  <si>
    <t>БРУС ОБРЕЗНОЙ ХВОЙНЫХ ПОРОД 09900504400</t>
  </si>
  <si>
    <t>ДОСКА ОБРЕЗНАЯ ХВОЙНЫХ ПОРОД</t>
  </si>
  <si>
    <t>40Х200Х6000</t>
  </si>
  <si>
    <t>ДОСКА ОБРЕЗНАЯ ХВОЙНЫХ ПОРОД  09953331124</t>
  </si>
  <si>
    <t>СОРТ НЕ НИЖЕ 2</t>
  </si>
  <si>
    <t>32Х150Х6000</t>
  </si>
  <si>
    <t>50Х200Х6000</t>
  </si>
  <si>
    <t xml:space="preserve">И.о. Заместителя директора </t>
  </si>
  <si>
    <t>А.В. Тулинов</t>
  </si>
  <si>
    <t>ВВРЗ</t>
  </si>
  <si>
    <t>ТВРЗ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</si>
</sst>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3">
    <xf numFmtId="0" fontId="0" fillId="0" borderId="0"/>
    <xf numFmtId="0" fontId="9" fillId="0" borderId="0"/>
    <xf numFmtId="0" fontId="15" fillId="0" borderId="0"/>
  </cellStyleXfs>
  <cellXfs count="7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6" fillId="2" borderId="6" xfId="2" applyNumberFormat="1" applyFont="1" applyFill="1" applyBorder="1" applyAlignment="1">
      <alignment vertical="top" wrapText="1"/>
    </xf>
    <xf numFmtId="49" fontId="8" fillId="0" borderId="2" xfId="1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7" fillId="0" borderId="4" xfId="0" applyFont="1" applyBorder="1" applyAlignment="1">
      <alignment horizontal="center" vertical="top" wrapText="1"/>
    </xf>
    <xf numFmtId="0" fontId="16" fillId="2" borderId="7" xfId="2" applyNumberFormat="1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6" fillId="2" borderId="2" xfId="2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left"/>
    </xf>
    <xf numFmtId="0" fontId="5" fillId="3" borderId="2" xfId="0" applyFont="1" applyFill="1" applyBorder="1"/>
    <xf numFmtId="4" fontId="7" fillId="3" borderId="2" xfId="0" applyNumberFormat="1" applyFont="1" applyFill="1" applyBorder="1"/>
    <xf numFmtId="4" fontId="7" fillId="3" borderId="3" xfId="0" applyNumberFormat="1" applyFont="1" applyFill="1" applyBorder="1"/>
    <xf numFmtId="0" fontId="3" fillId="3" borderId="2" xfId="0" applyFont="1" applyFill="1" applyBorder="1"/>
    <xf numFmtId="0" fontId="5" fillId="3" borderId="0" xfId="0" applyFont="1" applyFill="1"/>
    <xf numFmtId="0" fontId="20" fillId="0" borderId="2" xfId="0" applyFont="1" applyBorder="1" applyAlignment="1">
      <alignment horizontal="center" vertical="top" wrapText="1"/>
    </xf>
    <xf numFmtId="0" fontId="21" fillId="2" borderId="2" xfId="2" applyNumberFormat="1" applyFont="1" applyFill="1" applyBorder="1" applyAlignment="1">
      <alignment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4" fontId="17" fillId="2" borderId="0" xfId="2" applyNumberFormat="1" applyFont="1" applyFill="1" applyBorder="1" applyAlignment="1">
      <alignment vertical="top"/>
    </xf>
    <xf numFmtId="14" fontId="18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topLeftCell="A7" zoomScaleNormal="100" zoomScaleSheetLayoutView="100" workbookViewId="0">
      <selection activeCell="N8" sqref="N8"/>
    </sheetView>
  </sheetViews>
  <sheetFormatPr defaultColWidth="8.85546875" defaultRowHeight="18" x14ac:dyDescent="0.25"/>
  <cols>
    <col min="1" max="1" width="3.7109375" style="24" customWidth="1"/>
    <col min="2" max="2" width="18.42578125" style="1" customWidth="1"/>
    <col min="3" max="3" width="9.42578125" style="25" customWidth="1"/>
    <col min="4" max="4" width="13.28515625" style="1" customWidth="1"/>
    <col min="5" max="5" width="12.42578125" style="1" customWidth="1"/>
    <col min="6" max="6" width="6.7109375" style="1" customWidth="1"/>
    <col min="7" max="7" width="9.85546875" style="1" customWidth="1"/>
    <col min="8" max="8" width="17.140625" style="1" customWidth="1"/>
    <col min="9" max="9" width="18.140625" style="1" customWidth="1"/>
    <col min="10" max="10" width="17.7109375" style="1" customWidth="1"/>
    <col min="11" max="11" width="15.7109375" style="38" customWidth="1"/>
    <col min="12" max="16384" width="8.85546875" style="1"/>
  </cols>
  <sheetData>
    <row r="1" spans="1:11" ht="46.5" customHeight="1" x14ac:dyDescent="0.2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6" customFormat="1" ht="18" hidden="1" customHeight="1" x14ac:dyDescent="0.3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ht="38.2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42" t="s">
        <v>20</v>
      </c>
      <c r="I3" s="9" t="s">
        <v>7</v>
      </c>
      <c r="J3" s="10" t="s">
        <v>8</v>
      </c>
      <c r="K3" s="11" t="s">
        <v>9</v>
      </c>
    </row>
    <row r="4" spans="1:11" s="16" customFormat="1" ht="18.75" x14ac:dyDescent="0.3">
      <c r="A4" s="12">
        <v>1</v>
      </c>
      <c r="B4" s="7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11">
        <v>11</v>
      </c>
    </row>
    <row r="5" spans="1:11" s="16" customFormat="1" ht="18.75" x14ac:dyDescent="0.3">
      <c r="A5" s="12"/>
      <c r="B5" s="67" t="s">
        <v>36</v>
      </c>
      <c r="C5" s="13"/>
      <c r="D5" s="12"/>
      <c r="E5" s="12"/>
      <c r="F5" s="12"/>
      <c r="G5" s="12"/>
      <c r="H5" s="14"/>
      <c r="I5" s="12"/>
      <c r="J5" s="15"/>
      <c r="K5" s="11"/>
    </row>
    <row r="6" spans="1:11" s="18" customFormat="1" ht="56.25" customHeight="1" x14ac:dyDescent="0.3">
      <c r="A6" s="32">
        <v>1</v>
      </c>
      <c r="B6" s="41" t="s">
        <v>23</v>
      </c>
      <c r="C6" s="17" t="s">
        <v>16</v>
      </c>
      <c r="D6" s="17" t="s">
        <v>13</v>
      </c>
      <c r="E6" s="17" t="s">
        <v>15</v>
      </c>
      <c r="F6" s="17" t="s">
        <v>14</v>
      </c>
      <c r="G6" s="29">
        <v>1000</v>
      </c>
      <c r="H6" s="30">
        <v>10083.33</v>
      </c>
      <c r="I6" s="28">
        <f>G6*H6</f>
        <v>10083330</v>
      </c>
      <c r="J6" s="36">
        <f>I6*1.2</f>
        <v>12099996</v>
      </c>
      <c r="K6" s="17" t="s">
        <v>21</v>
      </c>
    </row>
    <row r="7" spans="1:11" s="18" customFormat="1" ht="54" customHeight="1" x14ac:dyDescent="0.3">
      <c r="A7" s="32">
        <v>2</v>
      </c>
      <c r="B7" s="41" t="s">
        <v>22</v>
      </c>
      <c r="C7" s="17" t="s">
        <v>16</v>
      </c>
      <c r="D7" s="17" t="s">
        <v>13</v>
      </c>
      <c r="E7" s="17" t="s">
        <v>17</v>
      </c>
      <c r="F7" s="17" t="s">
        <v>14</v>
      </c>
      <c r="G7" s="29">
        <v>70</v>
      </c>
      <c r="H7" s="30">
        <v>10083.33</v>
      </c>
      <c r="I7" s="28">
        <f>G7*H7</f>
        <v>705833.1</v>
      </c>
      <c r="J7" s="36">
        <f>I7*1.2</f>
        <v>846999.72</v>
      </c>
      <c r="K7" s="17" t="s">
        <v>21</v>
      </c>
    </row>
    <row r="8" spans="1:11" s="18" customFormat="1" ht="51.75" customHeight="1" x14ac:dyDescent="0.3">
      <c r="A8" s="32">
        <v>3</v>
      </c>
      <c r="B8" s="41" t="s">
        <v>24</v>
      </c>
      <c r="C8" s="17" t="s">
        <v>19</v>
      </c>
      <c r="D8" s="17" t="s">
        <v>13</v>
      </c>
      <c r="E8" s="17" t="s">
        <v>18</v>
      </c>
      <c r="F8" s="17" t="s">
        <v>14</v>
      </c>
      <c r="G8" s="29">
        <v>3</v>
      </c>
      <c r="H8" s="30">
        <v>10083.33</v>
      </c>
      <c r="I8" s="28">
        <f>G8*H8</f>
        <v>30249.989999999998</v>
      </c>
      <c r="J8" s="36">
        <f>I8*1.2</f>
        <v>36299.987999999998</v>
      </c>
      <c r="K8" s="17" t="s">
        <v>21</v>
      </c>
    </row>
    <row r="9" spans="1:11" s="18" customFormat="1" ht="15" customHeight="1" x14ac:dyDescent="0.3">
      <c r="A9" s="54"/>
      <c r="B9" s="68" t="s">
        <v>35</v>
      </c>
      <c r="C9" s="55"/>
      <c r="D9" s="55"/>
      <c r="E9" s="55"/>
      <c r="F9" s="55"/>
      <c r="G9" s="55"/>
      <c r="H9" s="55"/>
      <c r="I9" s="56"/>
      <c r="J9" s="57"/>
      <c r="K9" s="58"/>
    </row>
    <row r="10" spans="1:11" s="59" customFormat="1" ht="81" customHeight="1" x14ac:dyDescent="0.3">
      <c r="A10" s="32">
        <v>1</v>
      </c>
      <c r="B10" s="41" t="s">
        <v>26</v>
      </c>
      <c r="C10" s="17" t="s">
        <v>16</v>
      </c>
      <c r="D10" s="17" t="s">
        <v>13</v>
      </c>
      <c r="E10" s="17" t="s">
        <v>25</v>
      </c>
      <c r="F10" s="44" t="s">
        <v>14</v>
      </c>
      <c r="G10" s="43">
        <v>42</v>
      </c>
      <c r="H10" s="30">
        <v>10250</v>
      </c>
      <c r="I10" s="28">
        <f>H10*G10</f>
        <v>430500</v>
      </c>
      <c r="J10" s="36">
        <f>H10*G10*1.2</f>
        <v>516600</v>
      </c>
      <c r="K10" s="17" t="s">
        <v>21</v>
      </c>
    </row>
    <row r="11" spans="1:11" s="18" customFormat="1" ht="47.45" customHeight="1" x14ac:dyDescent="0.3">
      <c r="A11" s="32">
        <v>2</v>
      </c>
      <c r="B11" s="41" t="s">
        <v>29</v>
      </c>
      <c r="C11" s="17" t="s">
        <v>16</v>
      </c>
      <c r="D11" s="17" t="s">
        <v>13</v>
      </c>
      <c r="E11" s="17" t="s">
        <v>28</v>
      </c>
      <c r="F11" s="44" t="s">
        <v>14</v>
      </c>
      <c r="G11" s="43">
        <v>64</v>
      </c>
      <c r="H11" s="30">
        <v>10250</v>
      </c>
      <c r="I11" s="28">
        <f>H11*G11</f>
        <v>656000</v>
      </c>
      <c r="J11" s="36">
        <f>H11*G11*1.2</f>
        <v>787200</v>
      </c>
      <c r="K11" s="17" t="s">
        <v>21</v>
      </c>
    </row>
    <row r="12" spans="1:11" s="18" customFormat="1" ht="53.45" customHeight="1" x14ac:dyDescent="0.3">
      <c r="A12" s="46">
        <v>3</v>
      </c>
      <c r="B12" s="47" t="s">
        <v>27</v>
      </c>
      <c r="C12" s="48" t="s">
        <v>30</v>
      </c>
      <c r="D12" s="48" t="s">
        <v>13</v>
      </c>
      <c r="E12" s="48" t="s">
        <v>31</v>
      </c>
      <c r="F12" s="49" t="s">
        <v>14</v>
      </c>
      <c r="G12" s="50">
        <v>192</v>
      </c>
      <c r="H12" s="30">
        <v>10250</v>
      </c>
      <c r="I12" s="51">
        <f>H12*G12</f>
        <v>1968000</v>
      </c>
      <c r="J12" s="52">
        <f>H12*G12*1.2</f>
        <v>2361600</v>
      </c>
      <c r="K12" s="17" t="s">
        <v>21</v>
      </c>
    </row>
    <row r="13" spans="1:11" s="18" customFormat="1" ht="72.95" customHeight="1" x14ac:dyDescent="0.3">
      <c r="A13" s="32">
        <v>4</v>
      </c>
      <c r="B13" s="53" t="s">
        <v>27</v>
      </c>
      <c r="C13" s="17" t="s">
        <v>16</v>
      </c>
      <c r="D13" s="17" t="s">
        <v>13</v>
      </c>
      <c r="E13" s="17" t="s">
        <v>32</v>
      </c>
      <c r="F13" s="44" t="s">
        <v>14</v>
      </c>
      <c r="G13" s="43">
        <v>320</v>
      </c>
      <c r="H13" s="30">
        <v>10250</v>
      </c>
      <c r="I13" s="28">
        <f>H13*G13</f>
        <v>3280000</v>
      </c>
      <c r="J13" s="28">
        <f>H13*G13*1.2</f>
        <v>3936000</v>
      </c>
      <c r="K13" s="17" t="s">
        <v>21</v>
      </c>
    </row>
    <row r="14" spans="1:11" s="18" customFormat="1" ht="18.75" x14ac:dyDescent="0.3">
      <c r="A14" s="60"/>
      <c r="B14" s="61" t="s">
        <v>11</v>
      </c>
      <c r="C14" s="62"/>
      <c r="D14" s="62"/>
      <c r="E14" s="62"/>
      <c r="F14" s="63"/>
      <c r="G14" s="64"/>
      <c r="H14" s="65"/>
      <c r="I14" s="66">
        <f>SUM(I6:I13)</f>
        <v>17153913.09</v>
      </c>
      <c r="J14" s="66">
        <f>SUM(J6:J13)</f>
        <v>20584695.708000001</v>
      </c>
      <c r="K14" s="62"/>
    </row>
    <row r="15" spans="1:11" s="18" customFormat="1" ht="40.5" customHeight="1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39"/>
    </row>
    <row r="16" spans="1:11" s="19" customFormat="1" ht="18.75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40"/>
    </row>
    <row r="17" spans="1:11" s="18" customFormat="1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38"/>
    </row>
    <row r="18" spans="1:11" ht="12.75" x14ac:dyDescent="0.2">
      <c r="A18" s="1"/>
      <c r="C18" s="1"/>
    </row>
    <row r="19" spans="1:11" ht="15.7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0"/>
    </row>
    <row r="20" spans="1:11" s="22" customFormat="1" ht="18.75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1"/>
    </row>
    <row r="21" spans="1:11" s="23" customFormat="1" ht="15.75" x14ac:dyDescent="0.25">
      <c r="K21" s="21"/>
    </row>
    <row r="22" spans="1:11" s="23" customFormat="1" ht="15.75" x14ac:dyDescent="0.25">
      <c r="K22" s="21"/>
    </row>
    <row r="23" spans="1:11" s="23" customFormat="1" ht="15.75" x14ac:dyDescent="0.25">
      <c r="K23" s="21"/>
    </row>
    <row r="24" spans="1:11" s="23" customFormat="1" ht="15.75" x14ac:dyDescent="0.25">
      <c r="K24" s="21"/>
    </row>
    <row r="25" spans="1:11" s="23" customFormat="1" ht="15.75" x14ac:dyDescent="0.25">
      <c r="K25" s="21"/>
    </row>
    <row r="26" spans="1:11" s="23" customFormat="1" x14ac:dyDescent="0.25">
      <c r="A26" s="24"/>
      <c r="B26" s="1"/>
      <c r="C26" s="25"/>
      <c r="D26" s="1"/>
      <c r="E26" s="1"/>
      <c r="F26" s="1"/>
      <c r="G26" s="1"/>
      <c r="H26" s="1"/>
      <c r="I26" s="1"/>
      <c r="J26" s="1"/>
      <c r="K26" s="38"/>
    </row>
  </sheetData>
  <mergeCells count="1">
    <mergeCell ref="A1:K1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42" t="s">
        <v>20</v>
      </c>
      <c r="I3" s="9" t="s">
        <v>7</v>
      </c>
      <c r="J3" s="10" t="s">
        <v>8</v>
      </c>
      <c r="K3" s="11" t="s">
        <v>9</v>
      </c>
    </row>
    <row r="4" spans="1:11" ht="18.75" x14ac:dyDescent="0.3">
      <c r="A4" s="12">
        <v>1</v>
      </c>
      <c r="B4" s="12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33"/>
    </row>
    <row r="8" spans="1:11" ht="33" customHeight="1" x14ac:dyDescent="0.25"/>
    <row r="9" spans="1:11" ht="18.75" x14ac:dyDescent="0.3">
      <c r="A9" s="34"/>
      <c r="B9" s="35" t="s">
        <v>11</v>
      </c>
      <c r="C9" s="27"/>
      <c r="D9" s="27"/>
      <c r="E9" s="27"/>
      <c r="F9" s="27"/>
      <c r="G9" s="27"/>
      <c r="H9" s="27"/>
      <c r="I9" s="31">
        <f>SUM(Лист1!I10:I12)</f>
        <v>3054500</v>
      </c>
      <c r="J9" s="37">
        <f>SUM(Лист1!J10:J12)</f>
        <v>3665400</v>
      </c>
      <c r="K9" s="26"/>
    </row>
    <row r="11" spans="1:11" ht="18.75" x14ac:dyDescent="0.3">
      <c r="B11" s="71" t="s">
        <v>33</v>
      </c>
      <c r="C11" s="72"/>
      <c r="D11" s="72"/>
      <c r="E11" s="72"/>
      <c r="F11" s="45"/>
      <c r="G11" s="45" t="s">
        <v>34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2020-10-20T10:59:35Z</dcterms:modified>
</cp:coreProperties>
</file>