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5605" windowHeight="1471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50" i="1" l="1"/>
  <c r="I50" i="1" s="1"/>
  <c r="J50" i="1" s="1"/>
  <c r="H49" i="1"/>
  <c r="I49" i="1" s="1"/>
  <c r="J49" i="1" s="1"/>
  <c r="H48" i="1"/>
  <c r="H47" i="1"/>
  <c r="I47" i="1" s="1"/>
  <c r="J47" i="1" s="1"/>
  <c r="H46" i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48" i="1" l="1"/>
  <c r="I48" i="1"/>
  <c r="I46" i="1"/>
  <c r="J46" i="1" s="1"/>
  <c r="I51" i="1"/>
  <c r="J7" i="1"/>
  <c r="J51" i="1" l="1"/>
</calcChain>
</file>

<file path=xl/sharedStrings.xml><?xml version="1.0" encoding="utf-8"?>
<sst xmlns="http://schemas.openxmlformats.org/spreadsheetml/2006/main" count="144" uniqueCount="71">
  <si>
    <t>Наименование</t>
  </si>
  <si>
    <t>ГОСТ, ТУ</t>
  </si>
  <si>
    <t>Ед. изм.</t>
  </si>
  <si>
    <t>Адреса доставки, объемы поставки, ед.</t>
  </si>
  <si>
    <t>Объем поставки</t>
  </si>
  <si>
    <t>Предельная (максимальная) стоимость товара, руб.</t>
  </si>
  <si>
    <t xml:space="preserve">г. Воронеж, пер. Богдана Хмельницкого, д.1. </t>
  </si>
  <si>
    <t xml:space="preserve">г.Тамбов, пл. Мастерских, д.1. </t>
  </si>
  <si>
    <t>без НДС</t>
  </si>
  <si>
    <t>с НДС, 20 %</t>
  </si>
  <si>
    <t>Круг нержавеющий 12Х18Н10Т 25</t>
  </si>
  <si>
    <t>ГОСТ2590-2006,ГОСТ5949-75</t>
  </si>
  <si>
    <t>кг</t>
  </si>
  <si>
    <t>Круг нержавеющий 12Х18Н10Т 10</t>
  </si>
  <si>
    <t>Круг нержавеющий 12Х18Н10Т 12</t>
  </si>
  <si>
    <t>Круг нержавеющий 12Х18Н10Т 36</t>
  </si>
  <si>
    <t>Круг нержавеющий 12Х18Н10Т 40</t>
  </si>
  <si>
    <t>Круг нержавеющий 12Х18Н10Т 48</t>
  </si>
  <si>
    <t>Круг нержавеющий 12Х18Н10Т 60</t>
  </si>
  <si>
    <t>ГОСТ 2590-88 ГОСТ 5949-75</t>
  </si>
  <si>
    <t>Лист нержавеющий холоднокатанный (шлифованный) AISI 304 1,5х1500х3000</t>
  </si>
  <si>
    <t>AISI 304</t>
  </si>
  <si>
    <t>Лист нержавеющий 1250х2500 12Х18Н10Т 1мм</t>
  </si>
  <si>
    <t>ГОСТ 19904-90,ГОСТ5582-75</t>
  </si>
  <si>
    <t>Лист нержавеющий 1250х2500 12Х18Н10Т 1,5мм</t>
  </si>
  <si>
    <t>Лист нержавеющий 1000х2000 12Х18Н10Т 2,0 мм</t>
  </si>
  <si>
    <t>Лист нержавеющий 1000х2000 12Х18Н10Т 1,5мм</t>
  </si>
  <si>
    <t>Лист нержавеющий 1000х2000 12Х18Н10Т 2,5 мм</t>
  </si>
  <si>
    <t>Лист нержавеющий 1250х2500 12Х18Н10Т 2 мм</t>
  </si>
  <si>
    <t>Лист нержавеющий 1250х2500 12Х18Н10Т 3мм</t>
  </si>
  <si>
    <t>ГОСТ 19904-90,ГОСТ 7350-77</t>
  </si>
  <si>
    <t>Лист нержавеющий 1250х2500 12Х18Н10Т 5мм</t>
  </si>
  <si>
    <t>Лист нержавеющий 1250х2500 12Х18 Н10Т 10мм</t>
  </si>
  <si>
    <t>ГОСТ 19903-74,                           ГОСТ 7350-77</t>
  </si>
  <si>
    <t>Лист нержавеющий 10х1000х2000 мм 20Х23Н18</t>
  </si>
  <si>
    <t>ГОСТ 19903-74,                          ГОСТ 7350-77</t>
  </si>
  <si>
    <t>Труба нержавеющая 12Х18Н10Т 28х4,0</t>
  </si>
  <si>
    <t>ГОСТ9941-81</t>
  </si>
  <si>
    <t>Труба нержавеющая 12Х18Н10Т 102Х3,0 мм</t>
  </si>
  <si>
    <t>Труба нержавеющая 12Х18Н10Т 48х4 мм</t>
  </si>
  <si>
    <t>Труба нержавеющая 12Х18Н10Т 21х3 мм</t>
  </si>
  <si>
    <t>Труба нержавеющая 12Х18Н10Т 34х3,5 мм</t>
  </si>
  <si>
    <t>Труба нержавеющая 12Х18Н10Т 18х2,5   мм</t>
  </si>
  <si>
    <t>Труба нержавеющая 12Х18Н10Т 15х1,5 мм</t>
  </si>
  <si>
    <t xml:space="preserve">Труба нержавеющая 12Х18Н10Т 42х3 мм   </t>
  </si>
  <si>
    <t>Труба нержавеющая 12Х18Н10Т 38х2 мм</t>
  </si>
  <si>
    <t>Труба нержавеющая 12Х18Н10Т 14х2,5 мм</t>
  </si>
  <si>
    <t>Труба нержавеющая 12Х18Н10Т 27х3,0 мм</t>
  </si>
  <si>
    <t>Труба нержавеющая 12Х18Н10Т 102х2,0 мм</t>
  </si>
  <si>
    <t>Труба нержавеющая 12Х18Н10Т 48х3,5 мм</t>
  </si>
  <si>
    <t>Труба нержавеющая 12Х18Н10Т 60х3,5 мм</t>
  </si>
  <si>
    <t>Труба нержавеющая 12Х18Н10Т 22х3,0 мм</t>
  </si>
  <si>
    <t>Труба нержавеющая 12Х18Н10Т 32х2,0 мм</t>
  </si>
  <si>
    <t>Труба нержавеющая 12Х18Н10Т 50х2,0 мм</t>
  </si>
  <si>
    <t>ПРОВОЛОКА СВ 06Х19Н9Т ф 1 мм</t>
  </si>
  <si>
    <t>ГОСТ 2246-70</t>
  </si>
  <si>
    <t>Лист нержавеющий 1000х2000 12Х18Н10Т 1,0мм</t>
  </si>
  <si>
    <t>Круг нержавеющий 12Х18Н10Т 100</t>
  </si>
  <si>
    <t>Сталь листовая холоднокатанная коррозийно-стойкая 1,5х1250х2500 DEKO 8</t>
  </si>
  <si>
    <t>DEKO 8</t>
  </si>
  <si>
    <t>Лист нержавеющий зеркальный AISI 430</t>
  </si>
  <si>
    <t>1250х2500 1мм</t>
  </si>
  <si>
    <t>AISI 430</t>
  </si>
  <si>
    <t>Круг нержавеющий 12Х18Н10Т 14</t>
  </si>
  <si>
    <t>Круг нержавеющий 12Х18Н10Т 6</t>
  </si>
  <si>
    <t>Шестигранник нержавеющий 12Х18Н10Т 19</t>
  </si>
  <si>
    <t>ГОСТ2879-2006,ГОСТ5949-75</t>
  </si>
  <si>
    <t>ИТОГО</t>
  </si>
  <si>
    <t>Предельная (максимальная) цена за единицу товара, руб.без НДС</t>
  </si>
  <si>
    <t xml:space="preserve">Приложение №5 </t>
  </si>
  <si>
    <t xml:space="preserve">к открытому конкурсу №ОК/29-АО ВРМ/2020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</si>
</sst>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2" borderId="0" xfId="0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3" workbookViewId="0">
      <selection activeCell="K6" sqref="K6"/>
    </sheetView>
  </sheetViews>
  <sheetFormatPr defaultColWidth="8.85546875" defaultRowHeight="15" x14ac:dyDescent="0.25"/>
  <cols>
    <col min="1" max="1" width="4.140625" style="6" customWidth="1"/>
    <col min="2" max="2" width="32.85546875" style="6" customWidth="1"/>
    <col min="3" max="3" width="26.42578125" style="6" customWidth="1"/>
    <col min="4" max="4" width="11.85546875" style="6" customWidth="1"/>
    <col min="5" max="5" width="14" style="6" customWidth="1"/>
    <col min="6" max="6" width="13" style="6" customWidth="1"/>
    <col min="7" max="7" width="13.7109375" style="6" customWidth="1"/>
    <col min="8" max="8" width="9.140625" style="6"/>
    <col min="9" max="9" width="12.42578125" style="6" customWidth="1"/>
    <col min="10" max="10" width="19.28515625" style="6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35"/>
      <c r="H2" s="36"/>
      <c r="I2" s="37" t="s">
        <v>69</v>
      </c>
      <c r="J2" s="37"/>
    </row>
    <row r="3" spans="1:10" x14ac:dyDescent="0.25">
      <c r="A3" s="11"/>
      <c r="B3" s="11"/>
      <c r="C3" s="11"/>
      <c r="D3" s="11"/>
      <c r="E3" s="11"/>
      <c r="F3" s="11"/>
      <c r="G3" s="38" t="s">
        <v>70</v>
      </c>
      <c r="H3" s="39"/>
      <c r="I3" s="39"/>
      <c r="J3" s="39"/>
    </row>
    <row r="4" spans="1:10" x14ac:dyDescent="0.25">
      <c r="A4" s="11"/>
      <c r="B4" s="11"/>
      <c r="C4" s="11"/>
      <c r="D4" s="11"/>
      <c r="E4" s="11"/>
      <c r="F4" s="11"/>
      <c r="G4" s="11"/>
      <c r="H4" s="12"/>
      <c r="I4" s="12"/>
      <c r="J4" s="12"/>
    </row>
    <row r="5" spans="1:10" ht="51" customHeight="1" x14ac:dyDescent="0.25">
      <c r="A5" s="31"/>
      <c r="B5" s="32" t="s">
        <v>0</v>
      </c>
      <c r="C5" s="27" t="s">
        <v>1</v>
      </c>
      <c r="D5" s="32" t="s">
        <v>2</v>
      </c>
      <c r="E5" s="26" t="s">
        <v>3</v>
      </c>
      <c r="F5" s="26"/>
      <c r="G5" s="27" t="s">
        <v>68</v>
      </c>
      <c r="H5" s="27" t="s">
        <v>4</v>
      </c>
      <c r="I5" s="27" t="s">
        <v>5</v>
      </c>
      <c r="J5" s="27"/>
    </row>
    <row r="6" spans="1:10" ht="72.75" x14ac:dyDescent="0.25">
      <c r="A6" s="31"/>
      <c r="B6" s="32"/>
      <c r="C6" s="27"/>
      <c r="D6" s="32"/>
      <c r="E6" s="1" t="s">
        <v>6</v>
      </c>
      <c r="F6" s="1" t="s">
        <v>7</v>
      </c>
      <c r="G6" s="27"/>
      <c r="H6" s="27"/>
      <c r="I6" s="10" t="s">
        <v>8</v>
      </c>
      <c r="J6" s="10" t="s">
        <v>9</v>
      </c>
    </row>
    <row r="7" spans="1:10" x14ac:dyDescent="0.25">
      <c r="A7" s="13">
        <v>1</v>
      </c>
      <c r="B7" s="8" t="s">
        <v>10</v>
      </c>
      <c r="C7" s="8" t="s">
        <v>11</v>
      </c>
      <c r="D7" s="9" t="s">
        <v>12</v>
      </c>
      <c r="E7" s="9">
        <v>50</v>
      </c>
      <c r="F7" s="9">
        <v>20</v>
      </c>
      <c r="G7" s="21">
        <v>189.81</v>
      </c>
      <c r="H7" s="9">
        <f>E7+F7</f>
        <v>70</v>
      </c>
      <c r="I7" s="4">
        <f>G7*H7</f>
        <v>13286.7</v>
      </c>
      <c r="J7" s="4">
        <f>I7*1.2</f>
        <v>15944.04</v>
      </c>
    </row>
    <row r="8" spans="1:10" x14ac:dyDescent="0.25">
      <c r="A8" s="14">
        <v>2</v>
      </c>
      <c r="B8" s="2" t="s">
        <v>13</v>
      </c>
      <c r="C8" s="2" t="s">
        <v>11</v>
      </c>
      <c r="D8" s="3" t="s">
        <v>12</v>
      </c>
      <c r="E8" s="3">
        <v>50</v>
      </c>
      <c r="F8" s="3">
        <v>10</v>
      </c>
      <c r="G8" s="22">
        <v>195.99</v>
      </c>
      <c r="H8" s="3">
        <f t="shared" ref="H8:H50" si="0">E8+F8</f>
        <v>60</v>
      </c>
      <c r="I8" s="4">
        <f t="shared" ref="I8:I50" si="1">G8*H8</f>
        <v>11759.400000000001</v>
      </c>
      <c r="J8" s="4">
        <f t="shared" ref="J8:J50" si="2">I8*1.2</f>
        <v>14111.28</v>
      </c>
    </row>
    <row r="9" spans="1:10" x14ac:dyDescent="0.25">
      <c r="A9" s="14">
        <v>3</v>
      </c>
      <c r="B9" s="2" t="s">
        <v>14</v>
      </c>
      <c r="C9" s="2" t="s">
        <v>11</v>
      </c>
      <c r="D9" s="3" t="s">
        <v>12</v>
      </c>
      <c r="E9" s="3">
        <v>50</v>
      </c>
      <c r="F9" s="3">
        <v>0</v>
      </c>
      <c r="G9" s="22">
        <v>225.1</v>
      </c>
      <c r="H9" s="3">
        <f t="shared" si="0"/>
        <v>50</v>
      </c>
      <c r="I9" s="4">
        <f t="shared" si="1"/>
        <v>11255</v>
      </c>
      <c r="J9" s="4">
        <f t="shared" si="2"/>
        <v>13506</v>
      </c>
    </row>
    <row r="10" spans="1:10" x14ac:dyDescent="0.25">
      <c r="A10" s="14">
        <v>4</v>
      </c>
      <c r="B10" s="2" t="s">
        <v>15</v>
      </c>
      <c r="C10" s="2" t="s">
        <v>11</v>
      </c>
      <c r="D10" s="3" t="s">
        <v>12</v>
      </c>
      <c r="E10" s="3">
        <v>100</v>
      </c>
      <c r="F10" s="3">
        <v>60</v>
      </c>
      <c r="G10" s="22">
        <v>196.4</v>
      </c>
      <c r="H10" s="3">
        <f t="shared" si="0"/>
        <v>160</v>
      </c>
      <c r="I10" s="4">
        <f t="shared" si="1"/>
        <v>31424</v>
      </c>
      <c r="J10" s="4">
        <f t="shared" si="2"/>
        <v>37708.799999999996</v>
      </c>
    </row>
    <row r="11" spans="1:10" x14ac:dyDescent="0.25">
      <c r="A11" s="14">
        <v>5</v>
      </c>
      <c r="B11" s="2" t="s">
        <v>16</v>
      </c>
      <c r="C11" s="2" t="s">
        <v>11</v>
      </c>
      <c r="D11" s="3" t="s">
        <v>12</v>
      </c>
      <c r="E11" s="3">
        <v>1000</v>
      </c>
      <c r="F11" s="3">
        <v>0</v>
      </c>
      <c r="G11" s="22">
        <v>223.2</v>
      </c>
      <c r="H11" s="3">
        <f t="shared" si="0"/>
        <v>1000</v>
      </c>
      <c r="I11" s="4">
        <f t="shared" si="1"/>
        <v>223200</v>
      </c>
      <c r="J11" s="4">
        <f t="shared" si="2"/>
        <v>267840</v>
      </c>
    </row>
    <row r="12" spans="1:10" x14ac:dyDescent="0.25">
      <c r="A12" s="14">
        <v>6</v>
      </c>
      <c r="B12" s="2" t="s">
        <v>17</v>
      </c>
      <c r="C12" s="2" t="s">
        <v>11</v>
      </c>
      <c r="D12" s="3" t="s">
        <v>12</v>
      </c>
      <c r="E12" s="3">
        <v>0</v>
      </c>
      <c r="F12" s="3">
        <v>65</v>
      </c>
      <c r="G12" s="22">
        <v>223.2</v>
      </c>
      <c r="H12" s="3">
        <f t="shared" si="0"/>
        <v>65</v>
      </c>
      <c r="I12" s="4">
        <f t="shared" si="1"/>
        <v>14508</v>
      </c>
      <c r="J12" s="4">
        <f t="shared" si="2"/>
        <v>17409.599999999999</v>
      </c>
    </row>
    <row r="13" spans="1:10" x14ac:dyDescent="0.25">
      <c r="A13" s="14">
        <v>7</v>
      </c>
      <c r="B13" s="2" t="s">
        <v>18</v>
      </c>
      <c r="C13" s="2" t="s">
        <v>19</v>
      </c>
      <c r="D13" s="3" t="s">
        <v>12</v>
      </c>
      <c r="E13" s="3">
        <v>1000</v>
      </c>
      <c r="F13" s="3">
        <v>23</v>
      </c>
      <c r="G13" s="22">
        <v>184.29</v>
      </c>
      <c r="H13" s="3">
        <f t="shared" si="0"/>
        <v>1023</v>
      </c>
      <c r="I13" s="4">
        <f t="shared" si="1"/>
        <v>188528.66999999998</v>
      </c>
      <c r="J13" s="4">
        <f t="shared" si="2"/>
        <v>226234.40399999998</v>
      </c>
    </row>
    <row r="14" spans="1:10" ht="26.25" x14ac:dyDescent="0.25">
      <c r="A14" s="14">
        <v>8</v>
      </c>
      <c r="B14" s="2" t="s">
        <v>20</v>
      </c>
      <c r="C14" s="2" t="s">
        <v>21</v>
      </c>
      <c r="D14" s="3" t="s">
        <v>12</v>
      </c>
      <c r="E14" s="3">
        <v>1000</v>
      </c>
      <c r="F14" s="3">
        <v>4000</v>
      </c>
      <c r="G14" s="22">
        <v>190</v>
      </c>
      <c r="H14" s="3">
        <f t="shared" si="0"/>
        <v>5000</v>
      </c>
      <c r="I14" s="4">
        <f t="shared" si="1"/>
        <v>950000</v>
      </c>
      <c r="J14" s="4">
        <f t="shared" si="2"/>
        <v>1140000</v>
      </c>
    </row>
    <row r="15" spans="1:10" ht="26.25" x14ac:dyDescent="0.25">
      <c r="A15" s="14">
        <v>9</v>
      </c>
      <c r="B15" s="2" t="s">
        <v>22</v>
      </c>
      <c r="C15" s="2" t="s">
        <v>23</v>
      </c>
      <c r="D15" s="3" t="s">
        <v>12</v>
      </c>
      <c r="E15" s="3">
        <v>10000</v>
      </c>
      <c r="F15" s="3">
        <v>0</v>
      </c>
      <c r="G15" s="22">
        <v>200</v>
      </c>
      <c r="H15" s="3">
        <f t="shared" si="0"/>
        <v>10000</v>
      </c>
      <c r="I15" s="4">
        <f t="shared" si="1"/>
        <v>2000000</v>
      </c>
      <c r="J15" s="4">
        <f t="shared" si="2"/>
        <v>2400000</v>
      </c>
    </row>
    <row r="16" spans="1:10" ht="26.25" x14ac:dyDescent="0.25">
      <c r="A16" s="14">
        <v>10</v>
      </c>
      <c r="B16" s="2" t="s">
        <v>24</v>
      </c>
      <c r="C16" s="2" t="s">
        <v>23</v>
      </c>
      <c r="D16" s="3" t="s">
        <v>12</v>
      </c>
      <c r="E16" s="3">
        <v>20500</v>
      </c>
      <c r="F16" s="3">
        <v>0</v>
      </c>
      <c r="G16" s="22">
        <v>205</v>
      </c>
      <c r="H16" s="3">
        <f t="shared" si="0"/>
        <v>20500</v>
      </c>
      <c r="I16" s="4">
        <f t="shared" si="1"/>
        <v>4202500</v>
      </c>
      <c r="J16" s="4">
        <f t="shared" si="2"/>
        <v>5043000</v>
      </c>
    </row>
    <row r="17" spans="1:10" ht="114" customHeight="1" x14ac:dyDescent="0.25">
      <c r="A17" s="15">
        <v>11</v>
      </c>
      <c r="B17" s="7" t="s">
        <v>25</v>
      </c>
      <c r="C17" s="7" t="s">
        <v>23</v>
      </c>
      <c r="D17" s="7" t="s">
        <v>12</v>
      </c>
      <c r="E17" s="7">
        <v>0</v>
      </c>
      <c r="F17" s="7">
        <v>16000</v>
      </c>
      <c r="G17" s="22">
        <v>210</v>
      </c>
      <c r="H17" s="3">
        <f t="shared" si="0"/>
        <v>16000</v>
      </c>
      <c r="I17" s="4">
        <f t="shared" si="1"/>
        <v>3360000</v>
      </c>
      <c r="J17" s="4">
        <f t="shared" si="2"/>
        <v>4032000</v>
      </c>
    </row>
    <row r="18" spans="1:10" ht="26.25" x14ac:dyDescent="0.25">
      <c r="A18" s="14">
        <v>12</v>
      </c>
      <c r="B18" s="2" t="s">
        <v>26</v>
      </c>
      <c r="C18" s="2" t="s">
        <v>23</v>
      </c>
      <c r="D18" s="3" t="s">
        <v>12</v>
      </c>
      <c r="E18" s="3">
        <v>0</v>
      </c>
      <c r="F18" s="3">
        <v>1500</v>
      </c>
      <c r="G18" s="22">
        <v>177.43</v>
      </c>
      <c r="H18" s="3">
        <f t="shared" si="0"/>
        <v>1500</v>
      </c>
      <c r="I18" s="4">
        <f t="shared" si="1"/>
        <v>266145</v>
      </c>
      <c r="J18" s="4">
        <f t="shared" si="2"/>
        <v>319374</v>
      </c>
    </row>
    <row r="19" spans="1:10" ht="26.25" x14ac:dyDescent="0.25">
      <c r="A19" s="14">
        <v>13</v>
      </c>
      <c r="B19" s="2" t="s">
        <v>27</v>
      </c>
      <c r="C19" s="2" t="s">
        <v>23</v>
      </c>
      <c r="D19" s="3" t="s">
        <v>12</v>
      </c>
      <c r="E19" s="3">
        <v>0</v>
      </c>
      <c r="F19" s="3">
        <v>8250</v>
      </c>
      <c r="G19" s="22">
        <v>205</v>
      </c>
      <c r="H19" s="3">
        <f t="shared" si="0"/>
        <v>8250</v>
      </c>
      <c r="I19" s="4">
        <f t="shared" si="1"/>
        <v>1691250</v>
      </c>
      <c r="J19" s="4">
        <f t="shared" si="2"/>
        <v>2029500</v>
      </c>
    </row>
    <row r="20" spans="1:10" ht="26.25" x14ac:dyDescent="0.25">
      <c r="A20" s="14">
        <v>14</v>
      </c>
      <c r="B20" s="2" t="s">
        <v>28</v>
      </c>
      <c r="C20" s="2" t="s">
        <v>23</v>
      </c>
      <c r="D20" s="3" t="s">
        <v>12</v>
      </c>
      <c r="E20" s="5">
        <v>10000</v>
      </c>
      <c r="F20" s="3">
        <v>0</v>
      </c>
      <c r="G20" s="22">
        <v>210</v>
      </c>
      <c r="H20" s="3">
        <f t="shared" si="0"/>
        <v>10000</v>
      </c>
      <c r="I20" s="4">
        <f t="shared" si="1"/>
        <v>2100000</v>
      </c>
      <c r="J20" s="4">
        <f t="shared" si="2"/>
        <v>2520000</v>
      </c>
    </row>
    <row r="21" spans="1:10" ht="26.25" x14ac:dyDescent="0.25">
      <c r="A21" s="14">
        <v>15</v>
      </c>
      <c r="B21" s="2" t="s">
        <v>29</v>
      </c>
      <c r="C21" s="2" t="s">
        <v>30</v>
      </c>
      <c r="D21" s="3" t="s">
        <v>12</v>
      </c>
      <c r="E21" s="5">
        <v>40000</v>
      </c>
      <c r="F21" s="3">
        <v>0</v>
      </c>
      <c r="G21" s="23">
        <v>210</v>
      </c>
      <c r="H21" s="3">
        <f t="shared" si="0"/>
        <v>40000</v>
      </c>
      <c r="I21" s="4">
        <f t="shared" si="1"/>
        <v>8400000</v>
      </c>
      <c r="J21" s="4">
        <f t="shared" si="2"/>
        <v>10080000</v>
      </c>
    </row>
    <row r="22" spans="1:10" ht="26.25" x14ac:dyDescent="0.25">
      <c r="A22" s="14">
        <v>16</v>
      </c>
      <c r="B22" s="2" t="s">
        <v>31</v>
      </c>
      <c r="C22" s="2" t="s">
        <v>23</v>
      </c>
      <c r="D22" s="3" t="s">
        <v>12</v>
      </c>
      <c r="E22" s="5">
        <v>20000</v>
      </c>
      <c r="F22" s="3">
        <v>0</v>
      </c>
      <c r="G22" s="23">
        <v>207</v>
      </c>
      <c r="H22" s="3">
        <f t="shared" si="0"/>
        <v>20000</v>
      </c>
      <c r="I22" s="4">
        <f t="shared" si="1"/>
        <v>4140000</v>
      </c>
      <c r="J22" s="4">
        <f t="shared" si="2"/>
        <v>4968000</v>
      </c>
    </row>
    <row r="23" spans="1:10" ht="26.25" x14ac:dyDescent="0.25">
      <c r="A23" s="14">
        <v>17</v>
      </c>
      <c r="B23" s="2" t="s">
        <v>32</v>
      </c>
      <c r="C23" s="2" t="s">
        <v>33</v>
      </c>
      <c r="D23" s="3" t="s">
        <v>12</v>
      </c>
      <c r="E23" s="5">
        <v>2000</v>
      </c>
      <c r="F23" s="3">
        <v>0</v>
      </c>
      <c r="G23" s="23">
        <v>165</v>
      </c>
      <c r="H23" s="3">
        <f t="shared" si="0"/>
        <v>2000</v>
      </c>
      <c r="I23" s="4">
        <f t="shared" si="1"/>
        <v>330000</v>
      </c>
      <c r="J23" s="4">
        <f t="shared" si="2"/>
        <v>396000</v>
      </c>
    </row>
    <row r="24" spans="1:10" ht="26.25" x14ac:dyDescent="0.25">
      <c r="A24" s="14">
        <v>18</v>
      </c>
      <c r="B24" s="2" t="s">
        <v>34</v>
      </c>
      <c r="C24" s="2" t="s">
        <v>35</v>
      </c>
      <c r="D24" s="3" t="s">
        <v>12</v>
      </c>
      <c r="E24" s="3">
        <v>0</v>
      </c>
      <c r="F24" s="3">
        <v>300</v>
      </c>
      <c r="G24" s="23">
        <v>306.86</v>
      </c>
      <c r="H24" s="3">
        <f t="shared" si="0"/>
        <v>300</v>
      </c>
      <c r="I24" s="4">
        <f t="shared" si="1"/>
        <v>92058</v>
      </c>
      <c r="J24" s="4">
        <f t="shared" si="2"/>
        <v>110469.59999999999</v>
      </c>
    </row>
    <row r="25" spans="1:10" x14ac:dyDescent="0.25">
      <c r="A25" s="14">
        <v>19</v>
      </c>
      <c r="B25" s="2" t="s">
        <v>36</v>
      </c>
      <c r="C25" s="2" t="s">
        <v>37</v>
      </c>
      <c r="D25" s="3" t="s">
        <v>12</v>
      </c>
      <c r="E25" s="3">
        <v>100</v>
      </c>
      <c r="F25" s="3">
        <v>315</v>
      </c>
      <c r="G25" s="23">
        <v>394.6</v>
      </c>
      <c r="H25" s="3">
        <f t="shared" si="0"/>
        <v>415</v>
      </c>
      <c r="I25" s="4">
        <f t="shared" si="1"/>
        <v>163759</v>
      </c>
      <c r="J25" s="4">
        <f t="shared" si="2"/>
        <v>196510.8</v>
      </c>
    </row>
    <row r="26" spans="1:10" ht="26.25" x14ac:dyDescent="0.25">
      <c r="A26" s="14">
        <v>20</v>
      </c>
      <c r="B26" s="2" t="s">
        <v>38</v>
      </c>
      <c r="C26" s="2" t="s">
        <v>37</v>
      </c>
      <c r="D26" s="3" t="s">
        <v>12</v>
      </c>
      <c r="E26" s="3">
        <v>200</v>
      </c>
      <c r="F26" s="3">
        <v>100</v>
      </c>
      <c r="G26" s="23">
        <v>340.29</v>
      </c>
      <c r="H26" s="3">
        <f t="shared" si="0"/>
        <v>300</v>
      </c>
      <c r="I26" s="4">
        <f t="shared" si="1"/>
        <v>102087</v>
      </c>
      <c r="J26" s="4">
        <f t="shared" si="2"/>
        <v>122504.4</v>
      </c>
    </row>
    <row r="27" spans="1:10" ht="26.25" x14ac:dyDescent="0.25">
      <c r="A27" s="14">
        <v>21</v>
      </c>
      <c r="B27" s="2" t="s">
        <v>39</v>
      </c>
      <c r="C27" s="2" t="s">
        <v>37</v>
      </c>
      <c r="D27" s="3" t="s">
        <v>12</v>
      </c>
      <c r="E27" s="3">
        <v>1000</v>
      </c>
      <c r="F27" s="3">
        <v>110</v>
      </c>
      <c r="G27" s="23">
        <v>359.72</v>
      </c>
      <c r="H27" s="3">
        <f t="shared" si="0"/>
        <v>1110</v>
      </c>
      <c r="I27" s="4">
        <f t="shared" si="1"/>
        <v>399289.2</v>
      </c>
      <c r="J27" s="4">
        <f t="shared" si="2"/>
        <v>479147.04</v>
      </c>
    </row>
    <row r="28" spans="1:10" ht="26.25" x14ac:dyDescent="0.25">
      <c r="A28" s="14">
        <v>22</v>
      </c>
      <c r="B28" s="2" t="s">
        <v>40</v>
      </c>
      <c r="C28" s="2" t="s">
        <v>37</v>
      </c>
      <c r="D28" s="3" t="s">
        <v>12</v>
      </c>
      <c r="E28" s="3">
        <v>100</v>
      </c>
      <c r="F28" s="3">
        <v>120</v>
      </c>
      <c r="G28" s="23">
        <v>345.28</v>
      </c>
      <c r="H28" s="3">
        <f t="shared" si="0"/>
        <v>220</v>
      </c>
      <c r="I28" s="4">
        <f t="shared" si="1"/>
        <v>75961.599999999991</v>
      </c>
      <c r="J28" s="4">
        <f t="shared" si="2"/>
        <v>91153.919999999984</v>
      </c>
    </row>
    <row r="29" spans="1:10" ht="26.25" x14ac:dyDescent="0.25">
      <c r="A29" s="14">
        <v>23</v>
      </c>
      <c r="B29" s="2" t="s">
        <v>41</v>
      </c>
      <c r="C29" s="2" t="s">
        <v>37</v>
      </c>
      <c r="D29" s="3" t="s">
        <v>12</v>
      </c>
      <c r="E29" s="3">
        <v>400</v>
      </c>
      <c r="F29" s="3">
        <v>200</v>
      </c>
      <c r="G29" s="23">
        <v>354.25</v>
      </c>
      <c r="H29" s="3">
        <f t="shared" si="0"/>
        <v>600</v>
      </c>
      <c r="I29" s="4">
        <f t="shared" si="1"/>
        <v>212550</v>
      </c>
      <c r="J29" s="4">
        <f t="shared" si="2"/>
        <v>255060</v>
      </c>
    </row>
    <row r="30" spans="1:10" ht="26.25" x14ac:dyDescent="0.25">
      <c r="A30" s="14">
        <v>24</v>
      </c>
      <c r="B30" s="2" t="s">
        <v>42</v>
      </c>
      <c r="C30" s="2" t="s">
        <v>37</v>
      </c>
      <c r="D30" s="3" t="s">
        <v>12</v>
      </c>
      <c r="E30" s="3">
        <v>2000</v>
      </c>
      <c r="F30" s="3">
        <v>42</v>
      </c>
      <c r="G30" s="23">
        <v>370</v>
      </c>
      <c r="H30" s="3">
        <f t="shared" si="0"/>
        <v>2042</v>
      </c>
      <c r="I30" s="4">
        <f t="shared" si="1"/>
        <v>755540</v>
      </c>
      <c r="J30" s="4">
        <f t="shared" si="2"/>
        <v>906648</v>
      </c>
    </row>
    <row r="31" spans="1:10" ht="26.25" x14ac:dyDescent="0.25">
      <c r="A31" s="14">
        <v>25</v>
      </c>
      <c r="B31" s="2" t="s">
        <v>43</v>
      </c>
      <c r="C31" s="2" t="s">
        <v>37</v>
      </c>
      <c r="D31" s="3" t="s">
        <v>12</v>
      </c>
      <c r="E31" s="3">
        <v>0</v>
      </c>
      <c r="F31" s="3">
        <v>1450</v>
      </c>
      <c r="G31" s="23">
        <v>390</v>
      </c>
      <c r="H31" s="3">
        <f t="shared" si="0"/>
        <v>1450</v>
      </c>
      <c r="I31" s="4">
        <f t="shared" si="1"/>
        <v>565500</v>
      </c>
      <c r="J31" s="4">
        <f t="shared" si="2"/>
        <v>678600</v>
      </c>
    </row>
    <row r="32" spans="1:10" ht="26.25" x14ac:dyDescent="0.25">
      <c r="A32" s="14">
        <v>26</v>
      </c>
      <c r="B32" s="2" t="s">
        <v>44</v>
      </c>
      <c r="C32" s="2" t="s">
        <v>37</v>
      </c>
      <c r="D32" s="3" t="s">
        <v>12</v>
      </c>
      <c r="E32" s="3">
        <v>100</v>
      </c>
      <c r="F32" s="3">
        <v>420</v>
      </c>
      <c r="G32" s="23">
        <v>345.28</v>
      </c>
      <c r="H32" s="3">
        <f t="shared" si="0"/>
        <v>520</v>
      </c>
      <c r="I32" s="4">
        <f t="shared" si="1"/>
        <v>179545.59999999998</v>
      </c>
      <c r="J32" s="4">
        <f t="shared" si="2"/>
        <v>215454.71999999997</v>
      </c>
    </row>
    <row r="33" spans="1:10" ht="26.25" x14ac:dyDescent="0.25">
      <c r="A33" s="14">
        <v>27</v>
      </c>
      <c r="B33" s="2" t="s">
        <v>45</v>
      </c>
      <c r="C33" s="2" t="s">
        <v>37</v>
      </c>
      <c r="D33" s="3" t="s">
        <v>12</v>
      </c>
      <c r="E33" s="3">
        <v>300</v>
      </c>
      <c r="F33" s="3">
        <v>65</v>
      </c>
      <c r="G33" s="23">
        <v>372.18</v>
      </c>
      <c r="H33" s="3">
        <f t="shared" si="0"/>
        <v>365</v>
      </c>
      <c r="I33" s="4">
        <f t="shared" si="1"/>
        <v>135845.70000000001</v>
      </c>
      <c r="J33" s="4">
        <f t="shared" si="2"/>
        <v>163014.84</v>
      </c>
    </row>
    <row r="34" spans="1:10" ht="26.25" x14ac:dyDescent="0.25">
      <c r="A34" s="14">
        <v>28</v>
      </c>
      <c r="B34" s="2" t="s">
        <v>46</v>
      </c>
      <c r="C34" s="2" t="s">
        <v>37</v>
      </c>
      <c r="D34" s="3" t="s">
        <v>12</v>
      </c>
      <c r="E34" s="3">
        <v>500</v>
      </c>
      <c r="F34" s="3">
        <v>30</v>
      </c>
      <c r="G34" s="23">
        <v>330</v>
      </c>
      <c r="H34" s="3">
        <f t="shared" si="0"/>
        <v>530</v>
      </c>
      <c r="I34" s="4">
        <f t="shared" si="1"/>
        <v>174900</v>
      </c>
      <c r="J34" s="4">
        <f t="shared" si="2"/>
        <v>209880</v>
      </c>
    </row>
    <row r="35" spans="1:10" ht="26.25" x14ac:dyDescent="0.25">
      <c r="A35" s="14">
        <v>29</v>
      </c>
      <c r="B35" s="2" t="s">
        <v>47</v>
      </c>
      <c r="C35" s="2" t="s">
        <v>37</v>
      </c>
      <c r="D35" s="3" t="s">
        <v>12</v>
      </c>
      <c r="E35" s="3">
        <v>200</v>
      </c>
      <c r="F35" s="3">
        <v>30</v>
      </c>
      <c r="G35" s="23">
        <v>390</v>
      </c>
      <c r="H35" s="3">
        <f t="shared" si="0"/>
        <v>230</v>
      </c>
      <c r="I35" s="4">
        <f t="shared" si="1"/>
        <v>89700</v>
      </c>
      <c r="J35" s="4">
        <f t="shared" si="2"/>
        <v>107640</v>
      </c>
    </row>
    <row r="36" spans="1:10" ht="26.25" x14ac:dyDescent="0.25">
      <c r="A36" s="14">
        <v>30</v>
      </c>
      <c r="B36" s="2" t="s">
        <v>48</v>
      </c>
      <c r="C36" s="2" t="s">
        <v>37</v>
      </c>
      <c r="D36" s="3" t="s">
        <v>12</v>
      </c>
      <c r="E36" s="3">
        <v>300</v>
      </c>
      <c r="F36" s="3">
        <v>0</v>
      </c>
      <c r="G36" s="23">
        <v>400</v>
      </c>
      <c r="H36" s="3">
        <f t="shared" si="0"/>
        <v>300</v>
      </c>
      <c r="I36" s="4">
        <f t="shared" si="1"/>
        <v>120000</v>
      </c>
      <c r="J36" s="4">
        <f t="shared" si="2"/>
        <v>144000</v>
      </c>
    </row>
    <row r="37" spans="1:10" ht="26.25" x14ac:dyDescent="0.25">
      <c r="A37" s="14">
        <v>31</v>
      </c>
      <c r="B37" s="2" t="s">
        <v>49</v>
      </c>
      <c r="C37" s="2" t="s">
        <v>37</v>
      </c>
      <c r="D37" s="3" t="s">
        <v>12</v>
      </c>
      <c r="E37" s="3">
        <v>1000</v>
      </c>
      <c r="F37" s="3">
        <v>0</v>
      </c>
      <c r="G37" s="23">
        <v>390.5</v>
      </c>
      <c r="H37" s="3">
        <f t="shared" si="0"/>
        <v>1000</v>
      </c>
      <c r="I37" s="4">
        <f t="shared" si="1"/>
        <v>390500</v>
      </c>
      <c r="J37" s="4">
        <f t="shared" si="2"/>
        <v>468600</v>
      </c>
    </row>
    <row r="38" spans="1:10" ht="26.25" x14ac:dyDescent="0.25">
      <c r="A38" s="14">
        <v>32</v>
      </c>
      <c r="B38" s="2" t="s">
        <v>50</v>
      </c>
      <c r="C38" s="2" t="s">
        <v>37</v>
      </c>
      <c r="D38" s="3" t="s">
        <v>12</v>
      </c>
      <c r="E38" s="3">
        <v>300</v>
      </c>
      <c r="F38" s="3">
        <v>200</v>
      </c>
      <c r="G38" s="23">
        <v>331.83</v>
      </c>
      <c r="H38" s="3">
        <f t="shared" si="0"/>
        <v>500</v>
      </c>
      <c r="I38" s="4">
        <f t="shared" si="1"/>
        <v>165915</v>
      </c>
      <c r="J38" s="4">
        <f t="shared" si="2"/>
        <v>199098</v>
      </c>
    </row>
    <row r="39" spans="1:10" ht="26.25" x14ac:dyDescent="0.25">
      <c r="A39" s="14">
        <v>33</v>
      </c>
      <c r="B39" s="2" t="s">
        <v>51</v>
      </c>
      <c r="C39" s="2" t="s">
        <v>37</v>
      </c>
      <c r="D39" s="3" t="s">
        <v>12</v>
      </c>
      <c r="E39" s="3">
        <v>200</v>
      </c>
      <c r="F39" s="3">
        <v>0</v>
      </c>
      <c r="G39" s="23">
        <v>390</v>
      </c>
      <c r="H39" s="3">
        <f t="shared" si="0"/>
        <v>200</v>
      </c>
      <c r="I39" s="4">
        <f t="shared" si="1"/>
        <v>78000</v>
      </c>
      <c r="J39" s="4">
        <f t="shared" si="2"/>
        <v>93600</v>
      </c>
    </row>
    <row r="40" spans="1:10" ht="26.25" x14ac:dyDescent="0.25">
      <c r="A40" s="14">
        <v>34</v>
      </c>
      <c r="B40" s="2" t="s">
        <v>52</v>
      </c>
      <c r="C40" s="2" t="s">
        <v>37</v>
      </c>
      <c r="D40" s="3" t="s">
        <v>12</v>
      </c>
      <c r="E40" s="3">
        <v>60</v>
      </c>
      <c r="F40" s="3">
        <v>0</v>
      </c>
      <c r="G40" s="23">
        <v>380</v>
      </c>
      <c r="H40" s="3">
        <f t="shared" si="0"/>
        <v>60</v>
      </c>
      <c r="I40" s="4">
        <f t="shared" si="1"/>
        <v>22800</v>
      </c>
      <c r="J40" s="4">
        <f t="shared" si="2"/>
        <v>27360</v>
      </c>
    </row>
    <row r="41" spans="1:10" ht="26.25" x14ac:dyDescent="0.25">
      <c r="A41" s="14">
        <v>35</v>
      </c>
      <c r="B41" s="2" t="s">
        <v>53</v>
      </c>
      <c r="C41" s="2" t="s">
        <v>37</v>
      </c>
      <c r="D41" s="3" t="s">
        <v>12</v>
      </c>
      <c r="E41" s="3">
        <v>100</v>
      </c>
      <c r="F41" s="3">
        <v>0</v>
      </c>
      <c r="G41" s="23">
        <v>380</v>
      </c>
      <c r="H41" s="3">
        <f t="shared" si="0"/>
        <v>100</v>
      </c>
      <c r="I41" s="4">
        <f t="shared" si="1"/>
        <v>38000</v>
      </c>
      <c r="J41" s="4">
        <f t="shared" si="2"/>
        <v>45600</v>
      </c>
    </row>
    <row r="42" spans="1:10" x14ac:dyDescent="0.25">
      <c r="A42" s="14">
        <v>36</v>
      </c>
      <c r="B42" s="2" t="s">
        <v>54</v>
      </c>
      <c r="C42" s="2" t="s">
        <v>55</v>
      </c>
      <c r="D42" s="3" t="s">
        <v>12</v>
      </c>
      <c r="E42" s="3">
        <v>0</v>
      </c>
      <c r="F42" s="3">
        <v>375</v>
      </c>
      <c r="G42" s="23">
        <v>369</v>
      </c>
      <c r="H42" s="3">
        <f t="shared" si="0"/>
        <v>375</v>
      </c>
      <c r="I42" s="4">
        <f t="shared" si="1"/>
        <v>138375</v>
      </c>
      <c r="J42" s="4">
        <f t="shared" si="2"/>
        <v>166050</v>
      </c>
    </row>
    <row r="43" spans="1:10" ht="26.25" x14ac:dyDescent="0.25">
      <c r="A43" s="14">
        <v>37</v>
      </c>
      <c r="B43" s="2" t="s">
        <v>56</v>
      </c>
      <c r="C43" s="2" t="s">
        <v>23</v>
      </c>
      <c r="D43" s="3" t="s">
        <v>12</v>
      </c>
      <c r="E43" s="3">
        <v>0</v>
      </c>
      <c r="F43" s="3">
        <v>100</v>
      </c>
      <c r="G43" s="23">
        <v>232.5</v>
      </c>
      <c r="H43" s="3">
        <f t="shared" si="0"/>
        <v>100</v>
      </c>
      <c r="I43" s="4">
        <f t="shared" si="1"/>
        <v>23250</v>
      </c>
      <c r="J43" s="4">
        <f t="shared" si="2"/>
        <v>27900</v>
      </c>
    </row>
    <row r="44" spans="1:10" x14ac:dyDescent="0.25">
      <c r="A44" s="14">
        <v>38</v>
      </c>
      <c r="B44" s="2" t="s">
        <v>57</v>
      </c>
      <c r="C44" s="2" t="s">
        <v>11</v>
      </c>
      <c r="D44" s="3" t="s">
        <v>12</v>
      </c>
      <c r="E44" s="3">
        <v>0</v>
      </c>
      <c r="F44" s="3">
        <v>50</v>
      </c>
      <c r="G44" s="23">
        <v>223.2</v>
      </c>
      <c r="H44" s="3">
        <f t="shared" si="0"/>
        <v>50</v>
      </c>
      <c r="I44" s="4">
        <f t="shared" si="1"/>
        <v>11160</v>
      </c>
      <c r="J44" s="4">
        <f t="shared" si="2"/>
        <v>13392</v>
      </c>
    </row>
    <row r="45" spans="1:10" ht="39" x14ac:dyDescent="0.25">
      <c r="A45" s="14">
        <v>39</v>
      </c>
      <c r="B45" s="2" t="s">
        <v>58</v>
      </c>
      <c r="C45" s="3" t="s">
        <v>59</v>
      </c>
      <c r="D45" s="2" t="s">
        <v>12</v>
      </c>
      <c r="E45" s="16">
        <v>0</v>
      </c>
      <c r="F45" s="3">
        <v>2000</v>
      </c>
      <c r="G45" s="23">
        <v>301.27999999999997</v>
      </c>
      <c r="H45" s="3">
        <f t="shared" si="0"/>
        <v>2000</v>
      </c>
      <c r="I45" s="4">
        <f t="shared" si="1"/>
        <v>602560</v>
      </c>
      <c r="J45" s="4">
        <f t="shared" si="2"/>
        <v>723072</v>
      </c>
    </row>
    <row r="46" spans="1:10" ht="26.25" x14ac:dyDescent="0.25">
      <c r="A46" s="34">
        <v>40</v>
      </c>
      <c r="B46" s="3" t="s">
        <v>60</v>
      </c>
      <c r="C46" s="30" t="s">
        <v>62</v>
      </c>
      <c r="D46" s="30" t="s">
        <v>12</v>
      </c>
      <c r="E46" s="25">
        <v>12000</v>
      </c>
      <c r="F46" s="30">
        <v>0</v>
      </c>
      <c r="G46" s="28">
        <v>130</v>
      </c>
      <c r="H46" s="3">
        <f t="shared" si="0"/>
        <v>12000</v>
      </c>
      <c r="I46" s="4">
        <f>G46*H46</f>
        <v>1560000</v>
      </c>
      <c r="J46" s="4">
        <f t="shared" si="2"/>
        <v>1872000</v>
      </c>
    </row>
    <row r="47" spans="1:10" x14ac:dyDescent="0.25">
      <c r="A47" s="34"/>
      <c r="B47" s="3" t="s">
        <v>61</v>
      </c>
      <c r="C47" s="30"/>
      <c r="D47" s="30"/>
      <c r="E47" s="25"/>
      <c r="F47" s="30"/>
      <c r="G47" s="29"/>
      <c r="H47" s="3">
        <f t="shared" si="0"/>
        <v>0</v>
      </c>
      <c r="I47" s="4">
        <f t="shared" si="1"/>
        <v>0</v>
      </c>
      <c r="J47" s="4">
        <f t="shared" si="2"/>
        <v>0</v>
      </c>
    </row>
    <row r="48" spans="1:10" ht="75" customHeight="1" x14ac:dyDescent="0.25">
      <c r="A48" s="14">
        <v>41</v>
      </c>
      <c r="B48" s="2" t="s">
        <v>63</v>
      </c>
      <c r="C48" s="2" t="s">
        <v>11</v>
      </c>
      <c r="D48" s="3" t="s">
        <v>12</v>
      </c>
      <c r="E48" s="3">
        <v>50</v>
      </c>
      <c r="F48" s="17">
        <v>0</v>
      </c>
      <c r="G48" s="24">
        <v>217</v>
      </c>
      <c r="H48" s="3">
        <f t="shared" si="0"/>
        <v>50</v>
      </c>
      <c r="I48" s="4">
        <f>G48*H48</f>
        <v>10850</v>
      </c>
      <c r="J48" s="4">
        <f t="shared" si="2"/>
        <v>13020</v>
      </c>
    </row>
    <row r="49" spans="1:10" x14ac:dyDescent="0.25">
      <c r="A49" s="14">
        <v>42</v>
      </c>
      <c r="B49" s="2" t="s">
        <v>64</v>
      </c>
      <c r="C49" s="2" t="s">
        <v>11</v>
      </c>
      <c r="D49" s="3" t="s">
        <v>12</v>
      </c>
      <c r="E49" s="3">
        <v>50</v>
      </c>
      <c r="F49" s="17">
        <v>0</v>
      </c>
      <c r="G49" s="24">
        <v>245.68</v>
      </c>
      <c r="H49" s="3">
        <f t="shared" si="0"/>
        <v>50</v>
      </c>
      <c r="I49" s="4">
        <f t="shared" si="1"/>
        <v>12284</v>
      </c>
      <c r="J49" s="4">
        <f t="shared" si="2"/>
        <v>14740.8</v>
      </c>
    </row>
    <row r="50" spans="1:10" ht="26.25" x14ac:dyDescent="0.25">
      <c r="A50" s="14">
        <v>43</v>
      </c>
      <c r="B50" s="2" t="s">
        <v>65</v>
      </c>
      <c r="C50" s="2" t="s">
        <v>66</v>
      </c>
      <c r="D50" s="3" t="s">
        <v>12</v>
      </c>
      <c r="E50" s="3">
        <v>100</v>
      </c>
      <c r="F50" s="17">
        <v>0</v>
      </c>
      <c r="G50" s="24">
        <v>277</v>
      </c>
      <c r="H50" s="3">
        <f t="shared" si="0"/>
        <v>100</v>
      </c>
      <c r="I50" s="4">
        <f t="shared" si="1"/>
        <v>27700</v>
      </c>
      <c r="J50" s="4">
        <f t="shared" si="2"/>
        <v>33240</v>
      </c>
    </row>
    <row r="51" spans="1:10" x14ac:dyDescent="0.25">
      <c r="A51" s="33" t="s">
        <v>67</v>
      </c>
      <c r="B51" s="33"/>
      <c r="C51" s="33"/>
      <c r="D51" s="18"/>
      <c r="E51" s="18"/>
      <c r="F51" s="18"/>
      <c r="G51" s="19"/>
      <c r="H51" s="18"/>
      <c r="I51" s="20">
        <f>SUM(I7:I50)</f>
        <v>34081986.870000005</v>
      </c>
      <c r="J51" s="20">
        <f>SUM(J7:J50)</f>
        <v>40898384.243999995</v>
      </c>
    </row>
  </sheetData>
  <mergeCells count="17">
    <mergeCell ref="A5:A6"/>
    <mergeCell ref="B5:B6"/>
    <mergeCell ref="C5:C6"/>
    <mergeCell ref="D5:D6"/>
    <mergeCell ref="A51:C51"/>
    <mergeCell ref="A46:A47"/>
    <mergeCell ref="C46:C47"/>
    <mergeCell ref="D46:D47"/>
    <mergeCell ref="E46:E47"/>
    <mergeCell ref="E5:F5"/>
    <mergeCell ref="G5:G6"/>
    <mergeCell ref="I2:J2"/>
    <mergeCell ref="G46:G47"/>
    <mergeCell ref="F46:F47"/>
    <mergeCell ref="H5:H6"/>
    <mergeCell ref="I5:J5"/>
    <mergeCell ref="G3:J3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2020-05-26T08:54:43Z</dcterms:modified>
</cp:coreProperties>
</file>