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2" r:id="rId1"/>
  </sheets>
  <calcPr calcId="125725" refMode="R1C1"/>
</workbook>
</file>

<file path=xl/calcChain.xml><?xml version="1.0" encoding="utf-8"?>
<calcChain xmlns="http://schemas.openxmlformats.org/spreadsheetml/2006/main">
  <c r="I12" i="2"/>
  <c r="J12" s="1"/>
  <c r="I11"/>
  <c r="J11" s="1"/>
  <c r="I10"/>
  <c r="J10" s="1"/>
  <c r="I9"/>
  <c r="J9" s="1"/>
  <c r="I8"/>
  <c r="J8" s="1"/>
  <c r="I7"/>
  <c r="J7" s="1"/>
  <c r="I6"/>
  <c r="J6" s="1"/>
  <c r="I13" l="1"/>
  <c r="J13" s="1"/>
</calcChain>
</file>

<file path=xl/sharedStrings.xml><?xml version="1.0" encoding="utf-8"?>
<sst xmlns="http://schemas.openxmlformats.org/spreadsheetml/2006/main" count="52" uniqueCount="28">
  <si>
    <t>Итого:</t>
  </si>
  <si>
    <t>шт.</t>
  </si>
  <si>
    <t xml:space="preserve"> 46.52.9.024.0000 24В</t>
  </si>
  <si>
    <t>EN 61810-1, EN 61810-2, EN 61810-7</t>
  </si>
  <si>
    <t>Finder</t>
  </si>
  <si>
    <t xml:space="preserve">Реле </t>
  </si>
  <si>
    <t>40.52.7.024.0000 8А 250В</t>
  </si>
  <si>
    <t>40.52.8.230.0000 230VAC с розеткой 95.05 удерживающим зажимом 95.015Р и модулем 99.02.0.230.98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</si>
  <si>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</si>
  <si>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</si>
  <si>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</si>
  <si>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</si>
  <si>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</si>
  <si>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</si>
  <si>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</si>
  <si>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</si>
  <si>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</si>
  <si>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</si>
  <si>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</si>
  <si>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40.52.9.024.0000 41VDC с розеткой 95.05 удерживающим зажимом 95.015Р и модулем 99.02.0.024.99</t>
  </si>
  <si>
    <t xml:space="preserve"> 46.52.9.110.0040 110V DC с розеткой 97.02, удерживающим зажимом 097.01 и модулем подавления 99.02.0.230.09</t>
  </si>
  <si>
    <t>46.52.9.024.0040 24V DC с розеткой 97.02, удерживающим зажимом 097.01 и модулем подавления 99.02.0.024.09</t>
  </si>
  <si>
    <t>56.34.8.230.0040 230V АC с розеткой 96.04, удерживающим зажимом 096.71 и модульным таймером 86.00.0.240.0000</t>
  </si>
  <si>
    <t>Лот №51</t>
  </si>
  <si>
    <t xml:space="preserve">Приложение №55
</t>
  </si>
  <si>
    <t xml:space="preserve">              к запросу котировок цен №058/ТВРЗ/2020</t>
  </si>
  <si>
    <t>Заместитель директора по коммерческой работе                                                                                                  А.А.Кошеренков</t>
  </si>
  <si>
    <t xml:space="preserve">Срок поставки до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</si>
</sst>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30">
    <xf numFmtId="0" fontId="0" fillId="0" borderId="0" xfId="0"/>
    <xf numFmtId="2" fontId="0" fillId="0" borderId="0" xfId="0" applyNumberFormat="1"/>
    <xf numFmtId="0" fontId="0" fillId="0" borderId="1" xfId="0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M26" sqref="M26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1"/>
    <col min="9" max="9" width="14.140625" customWidth="1"/>
    <col min="10" max="10" width="13.85546875" customWidth="1"/>
    <col min="11" max="11" width="12.28515625" customWidth="1"/>
  </cols>
  <sheetData>
    <row r="1" spans="1:11" ht="15.75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1"/>
      <c r="B2" s="21"/>
      <c r="C2" s="21"/>
      <c r="D2" s="21"/>
      <c r="E2" s="21" t="s">
        <v>18</v>
      </c>
      <c r="F2" s="21"/>
      <c r="G2" s="21"/>
      <c r="H2" s="19"/>
      <c r="I2" s="27" t="s">
        <v>25</v>
      </c>
      <c r="J2" s="27"/>
      <c r="K2" s="27"/>
    </row>
    <row r="3" spans="1:11" ht="18.75">
      <c r="A3" s="21"/>
      <c r="B3" s="21"/>
      <c r="C3" s="21"/>
      <c r="D3" s="21"/>
      <c r="E3" s="28" t="s">
        <v>23</v>
      </c>
      <c r="F3" s="28"/>
      <c r="G3" s="21"/>
      <c r="H3" s="19"/>
      <c r="I3" s="20"/>
      <c r="J3" s="20"/>
      <c r="K3" s="20"/>
    </row>
    <row r="4" spans="1:11" ht="76.5">
      <c r="A4" s="18" t="s">
        <v>17</v>
      </c>
      <c r="B4" s="17" t="s">
        <v>16</v>
      </c>
      <c r="C4" s="17" t="s">
        <v>15</v>
      </c>
      <c r="D4" s="17" t="s">
        <v>14</v>
      </c>
      <c r="E4" s="17" t="s">
        <v>13</v>
      </c>
      <c r="F4" s="17" t="s">
        <v>12</v>
      </c>
      <c r="G4" s="17" t="s">
        <v>11</v>
      </c>
      <c r="H4" s="16" t="s">
        <v>10</v>
      </c>
      <c r="I4" s="15" t="s">
        <v>9</v>
      </c>
      <c r="J4" s="15" t="s">
        <v>8</v>
      </c>
      <c r="K4" s="23" t="s">
        <v>27</v>
      </c>
    </row>
    <row r="5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  <c r="I5" s="13">
        <v>9</v>
      </c>
      <c r="J5" s="13">
        <v>10</v>
      </c>
      <c r="K5" s="12">
        <v>11</v>
      </c>
    </row>
    <row r="6" spans="1:11" ht="51">
      <c r="A6" s="8">
        <v>1</v>
      </c>
      <c r="B6" s="10" t="s">
        <v>5</v>
      </c>
      <c r="C6" s="8" t="s">
        <v>4</v>
      </c>
      <c r="D6" s="7" t="s">
        <v>3</v>
      </c>
      <c r="E6" s="8" t="s">
        <v>19</v>
      </c>
      <c r="F6" s="8" t="s">
        <v>1</v>
      </c>
      <c r="G6" s="11">
        <v>100</v>
      </c>
      <c r="H6" s="6">
        <v>353.24</v>
      </c>
      <c r="I6" s="9">
        <f t="shared" ref="I6:I12" si="0">G6*H6</f>
        <v>35324</v>
      </c>
      <c r="J6" s="9">
        <f t="shared" ref="J6:J13" si="1">I6*1.2</f>
        <v>42388.799999999996</v>
      </c>
      <c r="K6" s="24">
        <v>44561</v>
      </c>
    </row>
    <row r="7" spans="1:11" ht="51">
      <c r="A7" s="8">
        <v>2</v>
      </c>
      <c r="B7" s="10" t="s">
        <v>5</v>
      </c>
      <c r="C7" s="8" t="s">
        <v>4</v>
      </c>
      <c r="D7" s="8" t="s">
        <v>3</v>
      </c>
      <c r="E7" s="8" t="s">
        <v>7</v>
      </c>
      <c r="F7" s="8" t="s">
        <v>1</v>
      </c>
      <c r="G7" s="11">
        <v>100</v>
      </c>
      <c r="H7" s="6">
        <v>507.15</v>
      </c>
      <c r="I7" s="9">
        <f t="shared" si="0"/>
        <v>50715</v>
      </c>
      <c r="J7" s="9">
        <f t="shared" si="1"/>
        <v>60858</v>
      </c>
      <c r="K7" s="24">
        <v>44561</v>
      </c>
    </row>
    <row r="8" spans="1:11" ht="51">
      <c r="A8" s="8">
        <v>3</v>
      </c>
      <c r="B8" s="10" t="s">
        <v>5</v>
      </c>
      <c r="C8" s="8" t="s">
        <v>4</v>
      </c>
      <c r="D8" s="8" t="s">
        <v>3</v>
      </c>
      <c r="E8" s="8" t="s">
        <v>20</v>
      </c>
      <c r="F8" s="8" t="s">
        <v>1</v>
      </c>
      <c r="G8" s="11">
        <v>100</v>
      </c>
      <c r="H8" s="6">
        <v>802.62</v>
      </c>
      <c r="I8" s="9">
        <f t="shared" si="0"/>
        <v>80262</v>
      </c>
      <c r="J8" s="9">
        <f t="shared" si="1"/>
        <v>96314.4</v>
      </c>
      <c r="K8" s="24">
        <v>44561</v>
      </c>
    </row>
    <row r="9" spans="1:11" ht="51">
      <c r="A9" s="8">
        <v>4</v>
      </c>
      <c r="B9" s="10" t="s">
        <v>5</v>
      </c>
      <c r="C9" s="8" t="s">
        <v>4</v>
      </c>
      <c r="D9" s="8" t="s">
        <v>3</v>
      </c>
      <c r="E9" s="8" t="s">
        <v>21</v>
      </c>
      <c r="F9" s="8" t="s">
        <v>1</v>
      </c>
      <c r="G9" s="11">
        <v>200</v>
      </c>
      <c r="H9" s="6">
        <v>992.25</v>
      </c>
      <c r="I9" s="9">
        <f t="shared" si="0"/>
        <v>198450</v>
      </c>
      <c r="J9" s="9">
        <f t="shared" si="1"/>
        <v>238140</v>
      </c>
      <c r="K9" s="24">
        <v>44561</v>
      </c>
    </row>
    <row r="10" spans="1:11" ht="51">
      <c r="A10" s="8">
        <v>5</v>
      </c>
      <c r="B10" s="10" t="s">
        <v>5</v>
      </c>
      <c r="C10" s="8" t="s">
        <v>4</v>
      </c>
      <c r="D10" s="8" t="s">
        <v>3</v>
      </c>
      <c r="E10" s="8" t="s">
        <v>22</v>
      </c>
      <c r="F10" s="8" t="s">
        <v>1</v>
      </c>
      <c r="G10" s="11">
        <v>200</v>
      </c>
      <c r="H10" s="6">
        <v>4643.7299999999996</v>
      </c>
      <c r="I10" s="9">
        <f t="shared" si="0"/>
        <v>928745.99999999988</v>
      </c>
      <c r="J10" s="9">
        <f t="shared" si="1"/>
        <v>1114495.1999999997</v>
      </c>
      <c r="K10" s="24">
        <v>44561</v>
      </c>
    </row>
    <row r="11" spans="1:11" ht="25.5">
      <c r="A11" s="8">
        <v>6</v>
      </c>
      <c r="B11" s="10" t="s">
        <v>5</v>
      </c>
      <c r="C11" s="8" t="s">
        <v>4</v>
      </c>
      <c r="D11" s="8" t="s">
        <v>3</v>
      </c>
      <c r="E11" s="8" t="s">
        <v>6</v>
      </c>
      <c r="F11" s="8" t="s">
        <v>1</v>
      </c>
      <c r="G11" s="11">
        <v>50</v>
      </c>
      <c r="H11" s="6">
        <v>366.1</v>
      </c>
      <c r="I11" s="9">
        <f t="shared" si="0"/>
        <v>18305</v>
      </c>
      <c r="J11" s="9">
        <f t="shared" si="1"/>
        <v>21966</v>
      </c>
      <c r="K11" s="24">
        <v>44561</v>
      </c>
    </row>
    <row r="12" spans="1:11" ht="25.5">
      <c r="A12" s="8">
        <v>7</v>
      </c>
      <c r="B12" s="10" t="s">
        <v>5</v>
      </c>
      <c r="C12" s="8" t="s">
        <v>4</v>
      </c>
      <c r="D12" s="8" t="s">
        <v>3</v>
      </c>
      <c r="E12" s="8" t="s">
        <v>2</v>
      </c>
      <c r="F12" s="8" t="s">
        <v>1</v>
      </c>
      <c r="G12" s="11">
        <v>50</v>
      </c>
      <c r="H12" s="6">
        <v>182.39</v>
      </c>
      <c r="I12" s="9">
        <f t="shared" si="0"/>
        <v>9119.5</v>
      </c>
      <c r="J12" s="9">
        <f t="shared" si="1"/>
        <v>10943.4</v>
      </c>
      <c r="K12" s="24">
        <v>44561</v>
      </c>
    </row>
    <row r="13" spans="1:11">
      <c r="A13" s="2"/>
      <c r="B13" s="5" t="s">
        <v>0</v>
      </c>
      <c r="C13" s="5"/>
      <c r="D13" s="5"/>
      <c r="E13" s="5"/>
      <c r="F13" s="5"/>
      <c r="G13" s="5"/>
      <c r="H13" s="4"/>
      <c r="I13" s="3">
        <f>SUM(I6:I12)</f>
        <v>1320921.5</v>
      </c>
      <c r="J13" s="3">
        <f t="shared" si="1"/>
        <v>1585105.8</v>
      </c>
      <c r="K13" s="2"/>
    </row>
    <row r="16" spans="1:11" s="22" customFormat="1" ht="18.75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mergeCells count="4">
    <mergeCell ref="A1:K1"/>
    <mergeCell ref="I2:K2"/>
    <mergeCell ref="E3:F3"/>
    <mergeCell ref="A16:K1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2020-12-30T07:43:39Z</dcterms:modified>
</cp:coreProperties>
</file>