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 activeTab="1"/>
  </bookViews>
  <sheets>
    <sheet name="1" sheetId="1" r:id="rId1"/>
    <sheet name="2" sheetId="2" r:id="rId2"/>
    <sheet name="Лист3" sheetId="3" r:id="rId3"/>
  </sheets>
  <definedNames>
    <definedName name="_xlnm.Print_Area" localSheetId="0">'1'!$A$1:$J$37</definedName>
    <definedName name="_xlnm.Print_Area" localSheetId="1">'2'!$A$1:$J$14</definedName>
  </definedNames>
  <calcPr calcId="125725" refMode="R1C1"/>
</workbook>
</file>

<file path=xl/calcChain.xml><?xml version="1.0" encoding="utf-8"?>
<calcChain xmlns="http://schemas.openxmlformats.org/spreadsheetml/2006/main">
  <c r="I10" i="2"/>
  <c r="J10" s="1"/>
  <c r="I9"/>
  <c r="J9" s="1"/>
  <c r="I8"/>
  <c r="J8" s="1"/>
  <c r="I7"/>
  <c r="J7" s="1"/>
  <c r="I31" i="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J11" i="2" l="1"/>
  <c r="I11"/>
  <c r="I32" i="1"/>
  <c r="J32" s="1"/>
</calcChain>
</file>

<file path=xl/sharedStrings.xml><?xml version="1.0" encoding="utf-8"?>
<sst xmlns="http://schemas.openxmlformats.org/spreadsheetml/2006/main" count="136" uniqueCount="79">
  <si>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</si>
  <si>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</si>
  <si>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</si>
  <si>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</si>
  <si>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</si>
  <si>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</si>
  <si>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</si>
  <si>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</si>
  <si>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</si>
  <si>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</si>
  <si>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</si>
  <si>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шт.</t>
  </si>
  <si>
    <t>Итого:</t>
  </si>
  <si>
    <t>Заместитель директора по коммерческой работе                                                                                                             А.А.Кошеренков</t>
  </si>
  <si>
    <t>INT</t>
  </si>
  <si>
    <t>Реле защиты</t>
  </si>
  <si>
    <t xml:space="preserve">69 24V </t>
  </si>
  <si>
    <t>69VSY-11</t>
  </si>
  <si>
    <t>Реле высокого давления</t>
  </si>
  <si>
    <t>MH</t>
  </si>
  <si>
    <t xml:space="preserve">Манометр </t>
  </si>
  <si>
    <t>(63 мм) R134a,404a,407c,22,507 35 бар</t>
  </si>
  <si>
    <t>(63 мм) R134a,404a,407c,22,507 8 бар</t>
  </si>
  <si>
    <t>RG</t>
  </si>
  <si>
    <t>250-VC/350 (R410,R22,R407)</t>
  </si>
  <si>
    <t>500-VC(R410,R22,R407)</t>
  </si>
  <si>
    <t xml:space="preserve">Манометр кислородный </t>
  </si>
  <si>
    <t>0-2,5МРА</t>
  </si>
  <si>
    <t>0-25МРА</t>
  </si>
  <si>
    <t>Реле низкого давления</t>
  </si>
  <si>
    <t>РТ3</t>
  </si>
  <si>
    <t xml:space="preserve">Датчик высокого давления </t>
  </si>
  <si>
    <t xml:space="preserve">Датчик низкого давления </t>
  </si>
  <si>
    <t xml:space="preserve">Датчик давления </t>
  </si>
  <si>
    <t>Siemens</t>
  </si>
  <si>
    <t xml:space="preserve">Контактор  </t>
  </si>
  <si>
    <t>3RT1036-1BF40</t>
  </si>
  <si>
    <t>PM</t>
  </si>
  <si>
    <t>Модуль</t>
  </si>
  <si>
    <t>150DSA120</t>
  </si>
  <si>
    <t>LSW</t>
  </si>
  <si>
    <t>0031D0 4-20МА 0.5-30BAR</t>
  </si>
  <si>
    <t>SPKT</t>
  </si>
  <si>
    <t>0021D0 4-20МА 0.5-7BAR</t>
  </si>
  <si>
    <t>EWPA</t>
  </si>
  <si>
    <t xml:space="preserve">Датчик-реле контроля расхода воздуха (терморегулятор) </t>
  </si>
  <si>
    <t>3/01 ТУ 218-159-002274</t>
  </si>
  <si>
    <t>ТПГ</t>
  </si>
  <si>
    <t xml:space="preserve">Трансформатор  </t>
  </si>
  <si>
    <t xml:space="preserve">18В </t>
  </si>
  <si>
    <t xml:space="preserve">Фильтр-осушитель </t>
  </si>
  <si>
    <t>С12-120</t>
  </si>
  <si>
    <t>С6-34</t>
  </si>
  <si>
    <t>ФО-120</t>
  </si>
  <si>
    <t>DANFOSS</t>
  </si>
  <si>
    <t>C80 W165</t>
  </si>
  <si>
    <t xml:space="preserve">Прессостат высокого давления  </t>
  </si>
  <si>
    <t xml:space="preserve">Прессостат низкого давления  </t>
  </si>
  <si>
    <t>C80 W166</t>
  </si>
  <si>
    <t>REXANT</t>
  </si>
  <si>
    <t xml:space="preserve">Термоусадка </t>
  </si>
  <si>
    <t xml:space="preserve">3,0/1,5 мм </t>
  </si>
  <si>
    <t>Danfoss</t>
  </si>
  <si>
    <t xml:space="preserve"> BB110CS 110В</t>
  </si>
  <si>
    <t xml:space="preserve">Катушка электромагнитного клапана </t>
  </si>
  <si>
    <t xml:space="preserve"> COIL EVR</t>
  </si>
  <si>
    <t>BELIMO</t>
  </si>
  <si>
    <t xml:space="preserve">Электропривод </t>
  </si>
  <si>
    <t xml:space="preserve"> LM24A-SR</t>
  </si>
  <si>
    <t xml:space="preserve">Терморегулятор </t>
  </si>
  <si>
    <t>ТК</t>
  </si>
  <si>
    <t xml:space="preserve">Клапан шредера </t>
  </si>
  <si>
    <t>AV-04 90 мм</t>
  </si>
  <si>
    <t>Лот№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</si>
  <si>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к запросу котировок цен №</t>
  </si>
  <si>
    <t xml:space="preserve">              Приложение №5</t>
  </si>
  <si>
    <t>Лот№20</t>
  </si>
  <si>
    <t xml:space="preserve">              Приложение №24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</si>
  <si>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к запросу котировок цен №002/ТВРЗ/2020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</si>
</sst>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100" zoomScaleSheetLayoutView="100" workbookViewId="0">
      <selection activeCell="A7" sqref="A7:A31"/>
    </sheetView>
  </sheetViews>
  <sheetFormatPr defaultColWidth="8.85546875" defaultRowHeight="12.75"/>
  <cols>
    <col min="1" max="1" width="3.7109375" style="4" customWidth="1"/>
    <col min="2" max="2" width="33.28515625" style="1" customWidth="1"/>
    <col min="3" max="3" width="10.5703125" style="1" customWidth="1"/>
    <col min="4" max="4" width="20.85546875" style="7" customWidth="1"/>
    <col min="5" max="5" width="10" style="1" customWidth="1"/>
    <col min="6" max="6" width="11.140625" style="1" customWidth="1"/>
    <col min="7" max="7" width="11.7109375" style="7" customWidth="1"/>
    <col min="8" max="8" width="12.5703125" style="1" customWidth="1"/>
    <col min="9" max="9" width="12.85546875" style="1" customWidth="1"/>
    <col min="10" max="10" width="13.28515625" style="1" customWidth="1"/>
    <col min="11" max="16384" width="8.85546875" style="1"/>
  </cols>
  <sheetData>
    <row r="1" spans="1:10">
      <c r="H1" s="28" t="s">
        <v>75</v>
      </c>
      <c r="I1" s="28"/>
      <c r="J1" s="28"/>
    </row>
    <row r="2" spans="1:10" ht="20.25" customHeight="1">
      <c r="A2" s="29" t="s">
        <v>74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" customFormat="1" ht="18" hidden="1" customHeight="1">
      <c r="A3" s="13"/>
      <c r="B3" s="13"/>
      <c r="C3" s="13"/>
      <c r="D3" s="14"/>
      <c r="E3" s="13" t="s">
        <v>8</v>
      </c>
      <c r="F3" s="13"/>
      <c r="G3" s="14"/>
      <c r="H3" s="15"/>
      <c r="I3" s="16"/>
      <c r="J3" s="16"/>
    </row>
    <row r="4" spans="1:10" s="2" customFormat="1" ht="18" customHeight="1">
      <c r="A4" s="13"/>
      <c r="B4" s="13"/>
      <c r="C4" s="13"/>
      <c r="D4" s="23"/>
      <c r="E4" s="24" t="s">
        <v>73</v>
      </c>
      <c r="F4" s="24"/>
      <c r="G4" s="14"/>
      <c r="H4" s="31"/>
      <c r="I4" s="31"/>
      <c r="J4" s="31"/>
    </row>
    <row r="5" spans="1:10" ht="35.25" customHeight="1">
      <c r="A5" s="38" t="s">
        <v>0</v>
      </c>
      <c r="B5" s="36" t="s">
        <v>1</v>
      </c>
      <c r="C5" s="36" t="s">
        <v>2</v>
      </c>
      <c r="D5" s="34" t="s">
        <v>3</v>
      </c>
      <c r="E5" s="36" t="s">
        <v>4</v>
      </c>
      <c r="F5" s="36" t="s">
        <v>5</v>
      </c>
      <c r="G5" s="34" t="s">
        <v>9</v>
      </c>
      <c r="H5" s="32" t="s">
        <v>10</v>
      </c>
      <c r="I5" s="33" t="s">
        <v>6</v>
      </c>
      <c r="J5" s="33" t="s">
        <v>7</v>
      </c>
    </row>
    <row r="6" spans="1:10" ht="33" customHeight="1">
      <c r="A6" s="39"/>
      <c r="B6" s="37"/>
      <c r="C6" s="37"/>
      <c r="D6" s="35"/>
      <c r="E6" s="37"/>
      <c r="F6" s="37"/>
      <c r="G6" s="35"/>
      <c r="H6" s="32"/>
      <c r="I6" s="33"/>
      <c r="J6" s="33"/>
    </row>
    <row r="7" spans="1:10" s="2" customFormat="1" ht="28.5" customHeight="1">
      <c r="A7" s="3">
        <v>1</v>
      </c>
      <c r="B7" s="11" t="s">
        <v>15</v>
      </c>
      <c r="C7" s="3" t="s">
        <v>14</v>
      </c>
      <c r="D7" s="6" t="s">
        <v>16</v>
      </c>
      <c r="E7" s="3"/>
      <c r="F7" s="3" t="s">
        <v>11</v>
      </c>
      <c r="G7" s="12">
        <v>10</v>
      </c>
      <c r="H7" s="10">
        <v>23000</v>
      </c>
      <c r="I7" s="5">
        <f>G7*H7</f>
        <v>230000</v>
      </c>
      <c r="J7" s="5">
        <f>I7*1.2</f>
        <v>276000</v>
      </c>
    </row>
    <row r="8" spans="1:10" s="2" customFormat="1" ht="31.5" customHeight="1">
      <c r="A8" s="3">
        <v>2</v>
      </c>
      <c r="B8" s="11" t="s">
        <v>15</v>
      </c>
      <c r="C8" s="3" t="s">
        <v>14</v>
      </c>
      <c r="D8" s="6" t="s">
        <v>17</v>
      </c>
      <c r="E8" s="3"/>
      <c r="F8" s="3" t="s">
        <v>11</v>
      </c>
      <c r="G8" s="12">
        <v>10</v>
      </c>
      <c r="H8" s="10">
        <v>4333</v>
      </c>
      <c r="I8" s="5">
        <f t="shared" ref="I8:I31" si="0">G8*H8</f>
        <v>43330</v>
      </c>
      <c r="J8" s="5">
        <f t="shared" ref="J8:J31" si="1">I8*1.2</f>
        <v>51996</v>
      </c>
    </row>
    <row r="9" spans="1:10" s="2" customFormat="1" ht="40.5" customHeight="1">
      <c r="A9" s="3">
        <v>3</v>
      </c>
      <c r="B9" s="11" t="s">
        <v>20</v>
      </c>
      <c r="C9" s="3" t="s">
        <v>19</v>
      </c>
      <c r="D9" s="6" t="s">
        <v>21</v>
      </c>
      <c r="E9" s="3"/>
      <c r="F9" s="3" t="s">
        <v>11</v>
      </c>
      <c r="G9" s="12">
        <v>50</v>
      </c>
      <c r="H9" s="10">
        <v>640.71</v>
      </c>
      <c r="I9" s="5">
        <f t="shared" si="0"/>
        <v>32035.5</v>
      </c>
      <c r="J9" s="5">
        <f t="shared" si="1"/>
        <v>38442.6</v>
      </c>
    </row>
    <row r="10" spans="1:10" s="2" customFormat="1" ht="37.5" customHeight="1">
      <c r="A10" s="3">
        <v>4</v>
      </c>
      <c r="B10" s="11" t="s">
        <v>20</v>
      </c>
      <c r="C10" s="3" t="s">
        <v>19</v>
      </c>
      <c r="D10" s="6" t="s">
        <v>22</v>
      </c>
      <c r="E10" s="3"/>
      <c r="F10" s="3" t="s">
        <v>11</v>
      </c>
      <c r="G10" s="12">
        <v>50</v>
      </c>
      <c r="H10" s="10">
        <v>640.71</v>
      </c>
      <c r="I10" s="5">
        <f t="shared" si="0"/>
        <v>32035.5</v>
      </c>
      <c r="J10" s="5">
        <f t="shared" si="1"/>
        <v>38442.6</v>
      </c>
    </row>
    <row r="11" spans="1:10" s="2" customFormat="1" ht="40.5" customHeight="1">
      <c r="A11" s="3">
        <v>5</v>
      </c>
      <c r="B11" s="11" t="s">
        <v>20</v>
      </c>
      <c r="C11" s="25" t="s">
        <v>23</v>
      </c>
      <c r="D11" s="3" t="s">
        <v>24</v>
      </c>
      <c r="E11" s="3"/>
      <c r="F11" s="3" t="s">
        <v>11</v>
      </c>
      <c r="G11" s="12">
        <v>50</v>
      </c>
      <c r="H11" s="10">
        <v>368.68</v>
      </c>
      <c r="I11" s="5">
        <f t="shared" si="0"/>
        <v>18434</v>
      </c>
      <c r="J11" s="5">
        <f t="shared" si="1"/>
        <v>22120.799999999999</v>
      </c>
    </row>
    <row r="12" spans="1:10" s="2" customFormat="1" ht="30.75" customHeight="1">
      <c r="A12" s="3">
        <v>6</v>
      </c>
      <c r="B12" s="11" t="s">
        <v>20</v>
      </c>
      <c r="C12" s="25" t="s">
        <v>23</v>
      </c>
      <c r="D12" s="6" t="s">
        <v>25</v>
      </c>
      <c r="E12" s="3"/>
      <c r="F12" s="3" t="s">
        <v>11</v>
      </c>
      <c r="G12" s="12">
        <v>50</v>
      </c>
      <c r="H12" s="10">
        <v>368.68</v>
      </c>
      <c r="I12" s="5">
        <f t="shared" si="0"/>
        <v>18434</v>
      </c>
      <c r="J12" s="5">
        <f t="shared" si="1"/>
        <v>22120.799999999999</v>
      </c>
    </row>
    <row r="13" spans="1:10" s="2" customFormat="1" ht="21.75" customHeight="1">
      <c r="A13" s="3">
        <v>7</v>
      </c>
      <c r="B13" s="11" t="s">
        <v>26</v>
      </c>
      <c r="C13" s="3"/>
      <c r="D13" s="6" t="s">
        <v>27</v>
      </c>
      <c r="E13" s="3"/>
      <c r="F13" s="3" t="s">
        <v>11</v>
      </c>
      <c r="G13" s="12">
        <v>15</v>
      </c>
      <c r="H13" s="10">
        <v>265.67</v>
      </c>
      <c r="I13" s="5">
        <f t="shared" si="0"/>
        <v>3985.05</v>
      </c>
      <c r="J13" s="5">
        <f t="shared" si="1"/>
        <v>4782.0600000000004</v>
      </c>
    </row>
    <row r="14" spans="1:10" s="2" customFormat="1" ht="19.5" customHeight="1">
      <c r="A14" s="3">
        <v>8</v>
      </c>
      <c r="B14" s="11" t="s">
        <v>26</v>
      </c>
      <c r="C14" s="3"/>
      <c r="D14" s="6" t="s">
        <v>28</v>
      </c>
      <c r="E14" s="3"/>
      <c r="F14" s="3" t="s">
        <v>11</v>
      </c>
      <c r="G14" s="12">
        <v>15</v>
      </c>
      <c r="H14" s="10">
        <v>265.67</v>
      </c>
      <c r="I14" s="5">
        <f t="shared" si="0"/>
        <v>3985.05</v>
      </c>
      <c r="J14" s="5">
        <f t="shared" si="1"/>
        <v>4782.0600000000004</v>
      </c>
    </row>
    <row r="15" spans="1:10" s="2" customFormat="1" ht="18" customHeight="1">
      <c r="A15" s="3">
        <v>9</v>
      </c>
      <c r="B15" s="11" t="s">
        <v>18</v>
      </c>
      <c r="C15" s="3" t="s">
        <v>30</v>
      </c>
      <c r="D15" s="6">
        <v>7</v>
      </c>
      <c r="E15" s="3"/>
      <c r="F15" s="3" t="s">
        <v>11</v>
      </c>
      <c r="G15" s="12">
        <v>30</v>
      </c>
      <c r="H15" s="10">
        <v>2159.3200000000002</v>
      </c>
      <c r="I15" s="5">
        <f t="shared" si="0"/>
        <v>64779.600000000006</v>
      </c>
      <c r="J15" s="5">
        <f t="shared" si="1"/>
        <v>77735.520000000004</v>
      </c>
    </row>
    <row r="16" spans="1:10" s="2" customFormat="1" ht="30.75" customHeight="1">
      <c r="A16" s="3">
        <v>10</v>
      </c>
      <c r="B16" s="11" t="s">
        <v>29</v>
      </c>
      <c r="C16" s="3" t="s">
        <v>30</v>
      </c>
      <c r="D16" s="6">
        <v>30</v>
      </c>
      <c r="E16" s="3"/>
      <c r="F16" s="3" t="s">
        <v>11</v>
      </c>
      <c r="G16" s="12">
        <v>60</v>
      </c>
      <c r="H16" s="10">
        <v>2159.3200000000002</v>
      </c>
      <c r="I16" s="5">
        <f t="shared" si="0"/>
        <v>129559.20000000001</v>
      </c>
      <c r="J16" s="5">
        <f t="shared" si="1"/>
        <v>155471.04000000001</v>
      </c>
    </row>
    <row r="17" spans="1:10" s="2" customFormat="1" ht="30.75" customHeight="1">
      <c r="A17" s="3">
        <v>11</v>
      </c>
      <c r="B17" s="11" t="s">
        <v>31</v>
      </c>
      <c r="C17" s="3" t="s">
        <v>44</v>
      </c>
      <c r="D17" s="6">
        <v>30</v>
      </c>
      <c r="E17" s="3"/>
      <c r="F17" s="3" t="s">
        <v>11</v>
      </c>
      <c r="G17" s="12">
        <v>75</v>
      </c>
      <c r="H17" s="10">
        <v>4085</v>
      </c>
      <c r="I17" s="5">
        <f t="shared" si="0"/>
        <v>306375</v>
      </c>
      <c r="J17" s="5">
        <f t="shared" si="1"/>
        <v>367650</v>
      </c>
    </row>
    <row r="18" spans="1:10" s="2" customFormat="1">
      <c r="A18" s="3">
        <v>12</v>
      </c>
      <c r="B18" s="11" t="s">
        <v>32</v>
      </c>
      <c r="C18" s="3" t="s">
        <v>44</v>
      </c>
      <c r="D18" s="6">
        <v>7</v>
      </c>
      <c r="E18" s="3"/>
      <c r="F18" s="3" t="s">
        <v>11</v>
      </c>
      <c r="G18" s="12">
        <v>75</v>
      </c>
      <c r="H18" s="10">
        <v>4085</v>
      </c>
      <c r="I18" s="5">
        <f t="shared" si="0"/>
        <v>306375</v>
      </c>
      <c r="J18" s="5">
        <f t="shared" si="1"/>
        <v>367650</v>
      </c>
    </row>
    <row r="19" spans="1:10" s="2" customFormat="1" ht="34.5" customHeight="1">
      <c r="A19" s="3">
        <v>13</v>
      </c>
      <c r="B19" s="11" t="s">
        <v>33</v>
      </c>
      <c r="C19" s="3" t="s">
        <v>42</v>
      </c>
      <c r="D19" s="6" t="s">
        <v>43</v>
      </c>
      <c r="E19" s="3"/>
      <c r="F19" s="3" t="s">
        <v>11</v>
      </c>
      <c r="G19" s="12">
        <v>80</v>
      </c>
      <c r="H19" s="10">
        <v>4600</v>
      </c>
      <c r="I19" s="5">
        <f t="shared" si="0"/>
        <v>368000</v>
      </c>
      <c r="J19" s="5">
        <f t="shared" si="1"/>
        <v>441600</v>
      </c>
    </row>
    <row r="20" spans="1:10" ht="33.75" customHeight="1">
      <c r="A20" s="3">
        <v>14</v>
      </c>
      <c r="B20" s="11" t="s">
        <v>33</v>
      </c>
      <c r="C20" s="3" t="s">
        <v>42</v>
      </c>
      <c r="D20" s="6" t="s">
        <v>41</v>
      </c>
      <c r="E20" s="3"/>
      <c r="F20" s="3" t="s">
        <v>11</v>
      </c>
      <c r="G20" s="12">
        <v>80</v>
      </c>
      <c r="H20" s="10">
        <v>4600</v>
      </c>
      <c r="I20" s="5">
        <f t="shared" si="0"/>
        <v>368000</v>
      </c>
      <c r="J20" s="5">
        <f t="shared" si="1"/>
        <v>441600</v>
      </c>
    </row>
    <row r="21" spans="1:10" ht="42.75" customHeight="1">
      <c r="A21" s="3">
        <v>15</v>
      </c>
      <c r="B21" s="11" t="s">
        <v>45</v>
      </c>
      <c r="C21" s="3" t="s">
        <v>40</v>
      </c>
      <c r="D21" s="6" t="s">
        <v>46</v>
      </c>
      <c r="E21" s="3"/>
      <c r="F21" s="3" t="s">
        <v>11</v>
      </c>
      <c r="G21" s="12">
        <v>10</v>
      </c>
      <c r="H21" s="10">
        <v>20576</v>
      </c>
      <c r="I21" s="5">
        <f t="shared" si="0"/>
        <v>205760</v>
      </c>
      <c r="J21" s="5">
        <f t="shared" si="1"/>
        <v>246912</v>
      </c>
    </row>
    <row r="22" spans="1:10" s="17" customFormat="1" ht="23.25" customHeight="1">
      <c r="A22" s="3">
        <v>16</v>
      </c>
      <c r="B22" s="11" t="s">
        <v>38</v>
      </c>
      <c r="C22" s="3" t="s">
        <v>37</v>
      </c>
      <c r="D22" s="6" t="s">
        <v>39</v>
      </c>
      <c r="E22" s="3"/>
      <c r="F22" s="3" t="s">
        <v>11</v>
      </c>
      <c r="G22" s="12">
        <v>10</v>
      </c>
      <c r="H22" s="10">
        <v>8600</v>
      </c>
      <c r="I22" s="5">
        <f t="shared" si="0"/>
        <v>86000</v>
      </c>
      <c r="J22" s="5">
        <f t="shared" si="1"/>
        <v>103200</v>
      </c>
    </row>
    <row r="23" spans="1:10" s="18" customFormat="1" ht="22.5" customHeight="1">
      <c r="A23" s="3">
        <v>17</v>
      </c>
      <c r="B23" s="11" t="s">
        <v>35</v>
      </c>
      <c r="C23" s="3" t="s">
        <v>34</v>
      </c>
      <c r="D23" s="6" t="s">
        <v>36</v>
      </c>
      <c r="E23" s="3"/>
      <c r="F23" s="3" t="s">
        <v>11</v>
      </c>
      <c r="G23" s="12">
        <v>20</v>
      </c>
      <c r="H23" s="10">
        <v>7630</v>
      </c>
      <c r="I23" s="5">
        <f t="shared" si="0"/>
        <v>152600</v>
      </c>
      <c r="J23" s="5">
        <f t="shared" si="1"/>
        <v>183120</v>
      </c>
    </row>
    <row r="24" spans="1:10" s="18" customFormat="1" ht="15" customHeight="1">
      <c r="A24" s="3">
        <v>18</v>
      </c>
      <c r="B24" s="11" t="s">
        <v>48</v>
      </c>
      <c r="C24" s="3" t="s">
        <v>47</v>
      </c>
      <c r="D24" s="6" t="s">
        <v>49</v>
      </c>
      <c r="E24" s="3"/>
      <c r="F24" s="3" t="s">
        <v>11</v>
      </c>
      <c r="G24" s="12">
        <v>80</v>
      </c>
      <c r="H24" s="10">
        <v>550</v>
      </c>
      <c r="I24" s="5">
        <f t="shared" si="0"/>
        <v>44000</v>
      </c>
      <c r="J24" s="5">
        <f t="shared" si="1"/>
        <v>52800</v>
      </c>
    </row>
    <row r="25" spans="1:10" s="18" customFormat="1" ht="18.75" customHeight="1">
      <c r="A25" s="3">
        <v>19</v>
      </c>
      <c r="B25" s="11" t="s">
        <v>50</v>
      </c>
      <c r="C25" s="3"/>
      <c r="D25" s="6" t="s">
        <v>51</v>
      </c>
      <c r="E25" s="3"/>
      <c r="F25" s="3" t="s">
        <v>11</v>
      </c>
      <c r="G25" s="12">
        <v>100</v>
      </c>
      <c r="H25" s="10">
        <v>2407.1999999999998</v>
      </c>
      <c r="I25" s="5">
        <f t="shared" si="0"/>
        <v>240719.99999999997</v>
      </c>
      <c r="J25" s="5">
        <f t="shared" si="1"/>
        <v>288863.99999999994</v>
      </c>
    </row>
    <row r="26" spans="1:10" s="18" customFormat="1" ht="29.25" customHeight="1">
      <c r="A26" s="3">
        <v>20</v>
      </c>
      <c r="B26" s="11" t="s">
        <v>50</v>
      </c>
      <c r="C26" s="3"/>
      <c r="D26" s="6" t="s">
        <v>52</v>
      </c>
      <c r="E26" s="3"/>
      <c r="F26" s="3" t="s">
        <v>11</v>
      </c>
      <c r="G26" s="12">
        <v>50</v>
      </c>
      <c r="H26" s="10">
        <v>1085.2</v>
      </c>
      <c r="I26" s="5">
        <f t="shared" si="0"/>
        <v>54260</v>
      </c>
      <c r="J26" s="5">
        <f t="shared" si="1"/>
        <v>65112</v>
      </c>
    </row>
    <row r="27" spans="1:10" s="18" customFormat="1" ht="28.5" customHeight="1">
      <c r="A27" s="3">
        <v>21</v>
      </c>
      <c r="B27" s="11" t="s">
        <v>50</v>
      </c>
      <c r="C27" s="3"/>
      <c r="D27" s="6" t="s">
        <v>53</v>
      </c>
      <c r="E27" s="3"/>
      <c r="F27" s="3" t="s">
        <v>11</v>
      </c>
      <c r="G27" s="12">
        <v>50</v>
      </c>
      <c r="H27" s="10">
        <v>1042.3499999999999</v>
      </c>
      <c r="I27" s="5">
        <f t="shared" si="0"/>
        <v>52117.499999999993</v>
      </c>
      <c r="J27" s="5">
        <f t="shared" si="1"/>
        <v>62540.999999999985</v>
      </c>
    </row>
    <row r="28" spans="1:10" ht="42" customHeight="1">
      <c r="A28" s="3">
        <v>22</v>
      </c>
      <c r="B28" s="11" t="s">
        <v>60</v>
      </c>
      <c r="C28" s="3" t="s">
        <v>59</v>
      </c>
      <c r="D28" s="6" t="s">
        <v>61</v>
      </c>
      <c r="E28" s="3"/>
      <c r="F28" s="3" t="s">
        <v>11</v>
      </c>
      <c r="G28" s="12">
        <v>100</v>
      </c>
      <c r="H28" s="10">
        <v>50</v>
      </c>
      <c r="I28" s="5">
        <f t="shared" si="0"/>
        <v>5000</v>
      </c>
      <c r="J28" s="5">
        <f t="shared" si="1"/>
        <v>6000</v>
      </c>
    </row>
    <row r="29" spans="1:10">
      <c r="A29" s="3">
        <v>23</v>
      </c>
      <c r="B29" s="11" t="s">
        <v>67</v>
      </c>
      <c r="C29" s="3" t="s">
        <v>66</v>
      </c>
      <c r="D29" s="6" t="s">
        <v>68</v>
      </c>
      <c r="E29" s="3"/>
      <c r="F29" s="3" t="s">
        <v>11</v>
      </c>
      <c r="G29" s="12">
        <v>10</v>
      </c>
      <c r="H29" s="10">
        <v>4255.95</v>
      </c>
      <c r="I29" s="5">
        <f t="shared" si="0"/>
        <v>42559.5</v>
      </c>
      <c r="J29" s="5">
        <f t="shared" si="1"/>
        <v>51071.4</v>
      </c>
    </row>
    <row r="30" spans="1:10" ht="19.5" customHeight="1">
      <c r="A30" s="3">
        <v>24</v>
      </c>
      <c r="B30" s="11" t="s">
        <v>69</v>
      </c>
      <c r="C30" s="3" t="s">
        <v>70</v>
      </c>
      <c r="D30" s="6">
        <v>24</v>
      </c>
      <c r="E30" s="3"/>
      <c r="F30" s="3" t="s">
        <v>11</v>
      </c>
      <c r="G30" s="12">
        <v>80</v>
      </c>
      <c r="H30" s="10">
        <v>196</v>
      </c>
      <c r="I30" s="5">
        <f t="shared" si="0"/>
        <v>15680</v>
      </c>
      <c r="J30" s="5">
        <f t="shared" si="1"/>
        <v>18816</v>
      </c>
    </row>
    <row r="31" spans="1:10" ht="29.25" customHeight="1">
      <c r="A31" s="3">
        <v>25</v>
      </c>
      <c r="B31" s="11" t="s">
        <v>71</v>
      </c>
      <c r="C31" s="3"/>
      <c r="D31" s="6" t="s">
        <v>72</v>
      </c>
      <c r="E31" s="3"/>
      <c r="F31" s="3" t="s">
        <v>11</v>
      </c>
      <c r="G31" s="12">
        <v>100</v>
      </c>
      <c r="H31" s="10">
        <v>34.33</v>
      </c>
      <c r="I31" s="5">
        <f t="shared" si="0"/>
        <v>3433</v>
      </c>
      <c r="J31" s="5">
        <f t="shared" si="1"/>
        <v>4119.5999999999995</v>
      </c>
    </row>
    <row r="32" spans="1:10">
      <c r="A32" s="3"/>
      <c r="B32" s="19" t="s">
        <v>12</v>
      </c>
      <c r="C32" s="8"/>
      <c r="D32" s="9"/>
      <c r="E32" s="8"/>
      <c r="F32" s="8"/>
      <c r="G32" s="20"/>
      <c r="H32" s="21"/>
      <c r="I32" s="22">
        <f>SUM(I7:I31)</f>
        <v>2827457.9</v>
      </c>
      <c r="J32" s="22">
        <f>I32*1.2</f>
        <v>3392949.48</v>
      </c>
    </row>
    <row r="34" spans="1:10" ht="15.75">
      <c r="A34" s="27" t="s">
        <v>13</v>
      </c>
      <c r="B34" s="27"/>
      <c r="C34" s="27"/>
      <c r="D34" s="27"/>
      <c r="E34" s="27"/>
      <c r="F34" s="27"/>
      <c r="G34" s="27"/>
      <c r="H34" s="27"/>
      <c r="I34" s="27"/>
      <c r="J34" s="27"/>
    </row>
  </sheetData>
  <mergeCells count="14">
    <mergeCell ref="A34:J34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Normal="100" zoomScaleSheetLayoutView="100" workbookViewId="0">
      <selection activeCell="O6" sqref="O6"/>
    </sheetView>
  </sheetViews>
  <sheetFormatPr defaultColWidth="8.85546875" defaultRowHeight="12.75"/>
  <cols>
    <col min="1" max="1" width="3.7109375" style="4" customWidth="1"/>
    <col min="2" max="2" width="33.28515625" style="1" customWidth="1"/>
    <col min="3" max="3" width="10.5703125" style="1" customWidth="1"/>
    <col min="4" max="4" width="20.85546875" style="7" customWidth="1"/>
    <col min="5" max="5" width="10" style="1" customWidth="1"/>
    <col min="6" max="6" width="11.140625" style="1" customWidth="1"/>
    <col min="7" max="7" width="10.85546875" style="7" customWidth="1"/>
    <col min="8" max="8" width="12.5703125" style="1" customWidth="1"/>
    <col min="9" max="9" width="12.85546875" style="1" customWidth="1"/>
    <col min="10" max="10" width="13.28515625" style="1" customWidth="1"/>
    <col min="11" max="16384" width="8.85546875" style="1"/>
  </cols>
  <sheetData>
    <row r="1" spans="1:10">
      <c r="H1" s="28" t="s">
        <v>77</v>
      </c>
      <c r="I1" s="28"/>
      <c r="J1" s="28"/>
    </row>
    <row r="2" spans="1:10" ht="20.25" customHeight="1">
      <c r="A2" s="29" t="s">
        <v>78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" customFormat="1" ht="18" hidden="1" customHeight="1">
      <c r="A3" s="13"/>
      <c r="B3" s="13"/>
      <c r="C3" s="13"/>
      <c r="D3" s="14"/>
      <c r="E3" s="13" t="s">
        <v>8</v>
      </c>
      <c r="F3" s="13"/>
      <c r="G3" s="14"/>
      <c r="H3" s="15"/>
      <c r="I3" s="16"/>
      <c r="J3" s="16"/>
    </row>
    <row r="4" spans="1:10" s="2" customFormat="1" ht="18" customHeight="1">
      <c r="A4" s="13"/>
      <c r="B4" s="13"/>
      <c r="C4" s="13"/>
      <c r="D4" s="23"/>
      <c r="E4" s="24" t="s">
        <v>76</v>
      </c>
      <c r="F4" s="24"/>
      <c r="G4" s="14"/>
      <c r="H4" s="31"/>
      <c r="I4" s="31"/>
      <c r="J4" s="31"/>
    </row>
    <row r="5" spans="1:10" ht="35.25" customHeight="1">
      <c r="A5" s="38" t="s">
        <v>0</v>
      </c>
      <c r="B5" s="36" t="s">
        <v>1</v>
      </c>
      <c r="C5" s="36" t="s">
        <v>2</v>
      </c>
      <c r="D5" s="34" t="s">
        <v>3</v>
      </c>
      <c r="E5" s="36" t="s">
        <v>4</v>
      </c>
      <c r="F5" s="36" t="s">
        <v>5</v>
      </c>
      <c r="G5" s="34" t="s">
        <v>9</v>
      </c>
      <c r="H5" s="32" t="s">
        <v>10</v>
      </c>
      <c r="I5" s="33" t="s">
        <v>6</v>
      </c>
      <c r="J5" s="33" t="s">
        <v>7</v>
      </c>
    </row>
    <row r="6" spans="1:10" ht="33" customHeight="1">
      <c r="A6" s="39"/>
      <c r="B6" s="37"/>
      <c r="C6" s="37"/>
      <c r="D6" s="35"/>
      <c r="E6" s="37"/>
      <c r="F6" s="37"/>
      <c r="G6" s="35"/>
      <c r="H6" s="32"/>
      <c r="I6" s="33"/>
      <c r="J6" s="33"/>
    </row>
    <row r="7" spans="1:10" s="18" customFormat="1" ht="28.5" customHeight="1">
      <c r="A7" s="3">
        <v>1</v>
      </c>
      <c r="B7" s="11" t="s">
        <v>56</v>
      </c>
      <c r="C7" s="3" t="s">
        <v>54</v>
      </c>
      <c r="D7" s="6" t="s">
        <v>55</v>
      </c>
      <c r="E7" s="3"/>
      <c r="F7" s="3" t="s">
        <v>11</v>
      </c>
      <c r="G7" s="12">
        <v>60</v>
      </c>
      <c r="H7" s="10">
        <v>1090.25</v>
      </c>
      <c r="I7" s="5">
        <f t="shared" ref="I7:I10" si="0">G7*H7</f>
        <v>65415</v>
      </c>
      <c r="J7" s="5">
        <f t="shared" ref="J7:J10" si="1">I7*1.2</f>
        <v>78498</v>
      </c>
    </row>
    <row r="8" spans="1:10" s="18" customFormat="1">
      <c r="A8" s="3">
        <v>2</v>
      </c>
      <c r="B8" s="11" t="s">
        <v>57</v>
      </c>
      <c r="C8" s="3" t="s">
        <v>54</v>
      </c>
      <c r="D8" s="6" t="s">
        <v>58</v>
      </c>
      <c r="E8" s="3"/>
      <c r="F8" s="3" t="s">
        <v>11</v>
      </c>
      <c r="G8" s="12">
        <v>60</v>
      </c>
      <c r="H8" s="10">
        <v>1090.25</v>
      </c>
      <c r="I8" s="5">
        <f t="shared" si="0"/>
        <v>65415</v>
      </c>
      <c r="J8" s="5">
        <f t="shared" si="1"/>
        <v>78498</v>
      </c>
    </row>
    <row r="9" spans="1:10" ht="31.5" customHeight="1">
      <c r="A9" s="3">
        <v>3</v>
      </c>
      <c r="B9" s="11" t="s">
        <v>64</v>
      </c>
      <c r="C9" s="3" t="s">
        <v>62</v>
      </c>
      <c r="D9" s="6" t="s">
        <v>63</v>
      </c>
      <c r="E9" s="3"/>
      <c r="F9" s="3" t="s">
        <v>11</v>
      </c>
      <c r="G9" s="12">
        <v>60</v>
      </c>
      <c r="H9" s="26">
        <v>682.91</v>
      </c>
      <c r="I9" s="5">
        <f t="shared" si="0"/>
        <v>40974.6</v>
      </c>
      <c r="J9" s="5">
        <f t="shared" si="1"/>
        <v>49169.52</v>
      </c>
    </row>
    <row r="10" spans="1:10" ht="27" customHeight="1">
      <c r="A10" s="3">
        <v>4</v>
      </c>
      <c r="B10" s="25" t="s">
        <v>64</v>
      </c>
      <c r="C10" s="3" t="s">
        <v>54</v>
      </c>
      <c r="D10" s="6" t="s">
        <v>65</v>
      </c>
      <c r="E10" s="3"/>
      <c r="F10" s="3" t="s">
        <v>11</v>
      </c>
      <c r="G10" s="12">
        <v>60</v>
      </c>
      <c r="H10" s="26">
        <v>682.91</v>
      </c>
      <c r="I10" s="5">
        <f t="shared" si="0"/>
        <v>40974.6</v>
      </c>
      <c r="J10" s="5">
        <f t="shared" si="1"/>
        <v>49169.52</v>
      </c>
    </row>
    <row r="11" spans="1:10">
      <c r="A11" s="3"/>
      <c r="B11" s="19" t="s">
        <v>12</v>
      </c>
      <c r="C11" s="8"/>
      <c r="D11" s="9"/>
      <c r="E11" s="8"/>
      <c r="F11" s="8"/>
      <c r="G11" s="20"/>
      <c r="H11" s="21"/>
      <c r="I11" s="22">
        <f>SUM(I7:I10)</f>
        <v>212779.2</v>
      </c>
      <c r="J11" s="22">
        <f>SUM(J7:J10)</f>
        <v>255335.03999999998</v>
      </c>
    </row>
  </sheetData>
  <mergeCells count="13">
    <mergeCell ref="H5:H6"/>
    <mergeCell ref="I5:I6"/>
    <mergeCell ref="J5:J6"/>
    <mergeCell ref="H1:J1"/>
    <mergeCell ref="A2:J2"/>
    <mergeCell ref="H4:J4"/>
    <mergeCell ref="A5:A6"/>
    <mergeCell ref="B5:B6"/>
    <mergeCell ref="C5:C6"/>
    <mergeCell ref="D5:D6"/>
    <mergeCell ref="E5:E6"/>
    <mergeCell ref="F5:F6"/>
    <mergeCell ref="G5:G6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2</vt:lpstr>
      <vt:lpstr>Лист3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2020-01-14T08:45:12Z</dcterms:modified>
</cp:coreProperties>
</file>