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Лист1!$A$1:$O$19</definedName>
  </definedNames>
  <calcPr calcId="125725" refMode="R1C1"/>
</workbook>
</file>

<file path=xl/calcChain.xml><?xml version="1.0" encoding="utf-8"?>
<calcChain xmlns="http://schemas.openxmlformats.org/spreadsheetml/2006/main">
  <c r="I15" i="1"/>
  <c r="J15" s="1"/>
  <c r="I14"/>
  <c r="J14" s="1"/>
  <c r="I7"/>
  <c r="J7" s="1"/>
  <c r="I8"/>
  <c r="J8" s="1"/>
  <c r="I9"/>
  <c r="J9" s="1"/>
  <c r="I10"/>
  <c r="J10" s="1"/>
  <c r="I11"/>
  <c r="J11" s="1"/>
  <c r="I12"/>
  <c r="J12" s="1"/>
  <c r="I13"/>
  <c r="J13" s="1"/>
  <c r="J16" l="1"/>
  <c r="I16"/>
</calcChain>
</file>

<file path=xl/sharedStrings.xml><?xml version="1.0" encoding="utf-8"?>
<sst xmlns="http://schemas.openxmlformats.org/spreadsheetml/2006/main" count="46" uniqueCount="42">
  <si>
    <t>ИТОГО:</t>
  </si>
  <si>
    <t>м/п</t>
  </si>
  <si>
    <t xml:space="preserve">ГОСТ 15530-93 </t>
  </si>
  <si>
    <t>Парусина брезент  СКПВ</t>
  </si>
  <si>
    <t>ГОСТ 15530-93</t>
  </si>
  <si>
    <t>Парусина брезент  ОП</t>
  </si>
  <si>
    <t>кг</t>
  </si>
  <si>
    <t>Ветошь</t>
  </si>
  <si>
    <t>шт</t>
  </si>
  <si>
    <t>40х40</t>
  </si>
  <si>
    <t>Салфетка</t>
  </si>
  <si>
    <t>м</t>
  </si>
  <si>
    <t>Полотно нетканое ХПП</t>
  </si>
  <si>
    <t xml:space="preserve">  м/п</t>
  </si>
  <si>
    <t>ТУ 5952-001-59210419-2003</t>
  </si>
  <si>
    <t>ТАФ</t>
  </si>
  <si>
    <t xml:space="preserve">Стеклоткань водоогнетермостойкая </t>
  </si>
  <si>
    <t>м2</t>
  </si>
  <si>
    <t>ТУ 2245-042-00282323-2004</t>
  </si>
  <si>
    <t>ПТГ</t>
  </si>
  <si>
    <t>Материал пленочный поливинилхроридный трудногорючий гидроизоляционный</t>
  </si>
  <si>
    <t>Стоимость,руб. с НДС</t>
  </si>
  <si>
    <t>Стоимость,руб. без НДС</t>
  </si>
  <si>
    <t>Предельная цена за ед.,руб. без НДС</t>
  </si>
  <si>
    <t>Кол-во*</t>
  </si>
  <si>
    <t>Ед.изм.</t>
  </si>
  <si>
    <t>Размер</t>
  </si>
  <si>
    <t>ГОСТ, ТУ</t>
  </si>
  <si>
    <t>Марка</t>
  </si>
  <si>
    <t xml:space="preserve">Наименование товара </t>
  </si>
  <si>
    <t>№</t>
  </si>
  <si>
    <t>Утеплитель минераловатный УРСА</t>
  </si>
  <si>
    <t>П 35</t>
  </si>
  <si>
    <t>ТУ 5763-001-71451657-2004</t>
  </si>
  <si>
    <t>1250х600х50</t>
  </si>
  <si>
    <t>м3</t>
  </si>
  <si>
    <t>Плиты теплоизоляционные из стеклянного штапельного волокна П-35 URSA ТУ 5763-001-71451657-2004 30 мм</t>
  </si>
  <si>
    <t>30 мм</t>
  </si>
  <si>
    <t>Срок поставки до</t>
  </si>
  <si>
    <t>Лот №3</t>
  </si>
  <si>
    <t>Приложение №7</t>
  </si>
  <si>
    <t>к открытоиу конкурсу №057/ТВРЗ/2020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</si>
</sst>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2" borderId="0" xfId="0" applyFill="1"/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2" borderId="1" xfId="0" applyFont="1" applyFill="1" applyBorder="1"/>
    <xf numFmtId="1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0" xfId="0" applyFont="1"/>
    <xf numFmtId="0" fontId="3" fillId="0" borderId="0" xfId="0" applyFont="1"/>
    <xf numFmtId="43" fontId="0" fillId="2" borderId="0" xfId="2" applyFont="1" applyFill="1"/>
    <xf numFmtId="0" fontId="0" fillId="2" borderId="1" xfId="0" applyFill="1" applyBorder="1"/>
    <xf numFmtId="14" fontId="1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topLeftCell="A13" zoomScale="89" zoomScaleNormal="100" zoomScaleSheetLayoutView="89" workbookViewId="0">
      <selection activeCell="A19" sqref="A19:K19"/>
    </sheetView>
  </sheetViews>
  <sheetFormatPr defaultRowHeight="15"/>
  <cols>
    <col min="1" max="1" width="6.28515625" customWidth="1"/>
    <col min="2" max="2" width="24.28515625" customWidth="1"/>
    <col min="3" max="3" width="10.5703125" customWidth="1"/>
    <col min="4" max="4" width="12" customWidth="1"/>
    <col min="5" max="5" width="12" style="1" customWidth="1"/>
    <col min="6" max="6" width="7.85546875" customWidth="1"/>
    <col min="7" max="7" width="8.28515625" customWidth="1"/>
    <col min="8" max="8" width="12.7109375" customWidth="1"/>
    <col min="9" max="9" width="15.7109375" customWidth="1"/>
    <col min="10" max="10" width="14.7109375" customWidth="1"/>
    <col min="11" max="11" width="12.28515625" customWidth="1"/>
    <col min="12" max="12" width="10.140625" bestFit="1" customWidth="1"/>
  </cols>
  <sheetData>
    <row r="1" spans="1:14">
      <c r="H1" s="33"/>
      <c r="I1" s="37" t="s">
        <v>40</v>
      </c>
      <c r="J1" s="37"/>
    </row>
    <row r="2" spans="1:14">
      <c r="H2" s="37" t="s">
        <v>41</v>
      </c>
      <c r="I2" s="37"/>
      <c r="J2" s="37"/>
    </row>
    <row r="4" spans="1:14" ht="18.75">
      <c r="B4" s="32"/>
      <c r="E4" s="38" t="s">
        <v>39</v>
      </c>
      <c r="F4" s="38"/>
    </row>
    <row r="5" spans="1:14" ht="51">
      <c r="A5" s="31" t="s">
        <v>30</v>
      </c>
      <c r="B5" s="26" t="s">
        <v>29</v>
      </c>
      <c r="C5" s="30" t="s">
        <v>28</v>
      </c>
      <c r="D5" s="30" t="s">
        <v>27</v>
      </c>
      <c r="E5" s="30" t="s">
        <v>26</v>
      </c>
      <c r="F5" s="30" t="s">
        <v>25</v>
      </c>
      <c r="G5" s="30" t="s">
        <v>24</v>
      </c>
      <c r="H5" s="29" t="s">
        <v>23</v>
      </c>
      <c r="I5" s="28" t="s">
        <v>22</v>
      </c>
      <c r="J5" s="28" t="s">
        <v>21</v>
      </c>
      <c r="K5" s="29" t="s">
        <v>38</v>
      </c>
    </row>
    <row r="6" spans="1:14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6">
        <v>8</v>
      </c>
      <c r="I6" s="26">
        <v>9</v>
      </c>
      <c r="J6" s="26">
        <v>10</v>
      </c>
      <c r="K6" s="26">
        <v>11</v>
      </c>
    </row>
    <row r="7" spans="1:14" s="2" customFormat="1" ht="51">
      <c r="A7" s="11">
        <v>1</v>
      </c>
      <c r="B7" s="13" t="s">
        <v>20</v>
      </c>
      <c r="C7" s="11" t="s">
        <v>19</v>
      </c>
      <c r="D7" s="13" t="s">
        <v>18</v>
      </c>
      <c r="E7" s="11">
        <v>0.18</v>
      </c>
      <c r="F7" s="25" t="s">
        <v>17</v>
      </c>
      <c r="G7" s="24">
        <v>60000</v>
      </c>
      <c r="H7" s="9">
        <v>47.65</v>
      </c>
      <c r="I7" s="9">
        <f t="shared" ref="I7:I13" si="0">G7*H7</f>
        <v>2859000</v>
      </c>
      <c r="J7" s="9">
        <f t="shared" ref="J7:J13" si="1">I7*1.2</f>
        <v>3430800</v>
      </c>
      <c r="K7" s="36">
        <v>44196</v>
      </c>
      <c r="N7" s="34"/>
    </row>
    <row r="8" spans="1:14" s="2" customFormat="1" ht="31.5">
      <c r="A8" s="11">
        <v>2</v>
      </c>
      <c r="B8" s="19" t="s">
        <v>16</v>
      </c>
      <c r="C8" s="19" t="s">
        <v>15</v>
      </c>
      <c r="D8" s="13" t="s">
        <v>14</v>
      </c>
      <c r="E8" s="18"/>
      <c r="F8" s="18" t="s">
        <v>13</v>
      </c>
      <c r="G8" s="17">
        <v>45000</v>
      </c>
      <c r="H8" s="9">
        <v>297.60000000000002</v>
      </c>
      <c r="I8" s="9">
        <f t="shared" si="0"/>
        <v>13392000.000000002</v>
      </c>
      <c r="J8" s="9">
        <f t="shared" si="1"/>
        <v>16070400.000000002</v>
      </c>
      <c r="K8" s="36">
        <v>44196</v>
      </c>
    </row>
    <row r="9" spans="1:14" s="2" customFormat="1" ht="31.5">
      <c r="A9" s="11">
        <v>3</v>
      </c>
      <c r="B9" s="19" t="s">
        <v>12</v>
      </c>
      <c r="C9" s="19"/>
      <c r="D9" s="13"/>
      <c r="E9" s="18"/>
      <c r="F9" s="18" t="s">
        <v>11</v>
      </c>
      <c r="G9" s="17">
        <v>3500</v>
      </c>
      <c r="H9" s="9">
        <v>22.13</v>
      </c>
      <c r="I9" s="9">
        <f t="shared" si="0"/>
        <v>77455</v>
      </c>
      <c r="J9" s="9">
        <f t="shared" si="1"/>
        <v>92946</v>
      </c>
      <c r="K9" s="36">
        <v>44196</v>
      </c>
    </row>
    <row r="10" spans="1:14" s="2" customFormat="1" ht="15.75">
      <c r="A10" s="11">
        <v>4</v>
      </c>
      <c r="B10" s="19" t="s">
        <v>10</v>
      </c>
      <c r="C10" s="23"/>
      <c r="D10" s="22"/>
      <c r="E10" s="21" t="s">
        <v>9</v>
      </c>
      <c r="F10" s="21" t="s">
        <v>8</v>
      </c>
      <c r="G10" s="16">
        <v>55000</v>
      </c>
      <c r="H10" s="20">
        <v>2.85</v>
      </c>
      <c r="I10" s="9">
        <f t="shared" si="0"/>
        <v>156750</v>
      </c>
      <c r="J10" s="9">
        <f t="shared" si="1"/>
        <v>188100</v>
      </c>
      <c r="K10" s="36">
        <v>44196</v>
      </c>
    </row>
    <row r="11" spans="1:14" s="2" customFormat="1" ht="15.75">
      <c r="A11" s="11">
        <v>5</v>
      </c>
      <c r="B11" s="19" t="s">
        <v>7</v>
      </c>
      <c r="C11" s="19"/>
      <c r="D11" s="13"/>
      <c r="E11" s="18"/>
      <c r="F11" s="18" t="s">
        <v>6</v>
      </c>
      <c r="G11" s="17">
        <v>18000</v>
      </c>
      <c r="H11" s="9">
        <v>39.15</v>
      </c>
      <c r="I11" s="9">
        <f t="shared" si="0"/>
        <v>704700</v>
      </c>
      <c r="J11" s="9">
        <f t="shared" si="1"/>
        <v>845640</v>
      </c>
      <c r="K11" s="36">
        <v>44196</v>
      </c>
    </row>
    <row r="12" spans="1:14" s="2" customFormat="1" ht="25.5">
      <c r="A12" s="11">
        <v>6</v>
      </c>
      <c r="B12" s="15" t="s">
        <v>5</v>
      </c>
      <c r="C12" s="14">
        <v>11255</v>
      </c>
      <c r="D12" s="13" t="s">
        <v>4</v>
      </c>
      <c r="E12" s="12"/>
      <c r="F12" s="11" t="s">
        <v>1</v>
      </c>
      <c r="G12" s="16">
        <v>2000</v>
      </c>
      <c r="H12" s="9">
        <v>77.63</v>
      </c>
      <c r="I12" s="9">
        <f t="shared" si="0"/>
        <v>155260</v>
      </c>
      <c r="J12" s="9">
        <f t="shared" si="1"/>
        <v>186312</v>
      </c>
      <c r="K12" s="36">
        <v>44196</v>
      </c>
    </row>
    <row r="13" spans="1:14" s="2" customFormat="1" ht="25.5">
      <c r="A13" s="11">
        <v>7</v>
      </c>
      <c r="B13" s="15" t="s">
        <v>3</v>
      </c>
      <c r="C13" s="14">
        <v>11293</v>
      </c>
      <c r="D13" s="13" t="s">
        <v>2</v>
      </c>
      <c r="E13" s="12"/>
      <c r="F13" s="11" t="s">
        <v>1</v>
      </c>
      <c r="G13" s="10">
        <v>1800</v>
      </c>
      <c r="H13" s="9">
        <v>77.63</v>
      </c>
      <c r="I13" s="9">
        <f t="shared" si="0"/>
        <v>139734</v>
      </c>
      <c r="J13" s="9">
        <f t="shared" si="1"/>
        <v>167680.79999999999</v>
      </c>
      <c r="K13" s="36">
        <v>44196</v>
      </c>
    </row>
    <row r="14" spans="1:14" s="2" customFormat="1" ht="25.5">
      <c r="A14" s="11">
        <v>8</v>
      </c>
      <c r="B14" s="13" t="s">
        <v>31</v>
      </c>
      <c r="C14" s="11" t="s">
        <v>32</v>
      </c>
      <c r="D14" s="13" t="s">
        <v>33</v>
      </c>
      <c r="E14" s="11" t="s">
        <v>34</v>
      </c>
      <c r="F14" s="25" t="s">
        <v>35</v>
      </c>
      <c r="G14" s="24">
        <v>5500</v>
      </c>
      <c r="H14" s="9">
        <v>3049.9</v>
      </c>
      <c r="I14" s="9">
        <f>G14*H14</f>
        <v>16774450</v>
      </c>
      <c r="J14" s="9">
        <f>I14*1.2</f>
        <v>20129340</v>
      </c>
      <c r="K14" s="36">
        <v>44196</v>
      </c>
    </row>
    <row r="15" spans="1:14" s="2" customFormat="1" ht="51">
      <c r="A15" s="11">
        <v>9</v>
      </c>
      <c r="B15" s="13" t="s">
        <v>36</v>
      </c>
      <c r="C15" s="11" t="s">
        <v>32</v>
      </c>
      <c r="D15" s="13" t="s">
        <v>33</v>
      </c>
      <c r="E15" s="11" t="s">
        <v>37</v>
      </c>
      <c r="F15" s="25" t="s">
        <v>35</v>
      </c>
      <c r="G15" s="24">
        <v>1500</v>
      </c>
      <c r="H15" s="9">
        <v>3049.9</v>
      </c>
      <c r="I15" s="9">
        <f>G15*H15</f>
        <v>4574850</v>
      </c>
      <c r="J15" s="9">
        <f>I15*1.2</f>
        <v>5489820</v>
      </c>
      <c r="K15" s="36">
        <v>44196</v>
      </c>
    </row>
    <row r="16" spans="1:14" s="2" customFormat="1">
      <c r="A16" s="7"/>
      <c r="B16" s="7" t="s">
        <v>0</v>
      </c>
      <c r="C16" s="7"/>
      <c r="D16" s="8"/>
      <c r="E16" s="7"/>
      <c r="F16" s="6"/>
      <c r="G16" s="5"/>
      <c r="H16" s="4"/>
      <c r="I16" s="3">
        <f>SUM(I7:I15)</f>
        <v>38834199</v>
      </c>
      <c r="J16" s="3">
        <f>SUM(J7:J15)</f>
        <v>46601038.799999997</v>
      </c>
      <c r="K16" s="35"/>
    </row>
    <row r="19" spans="1:11" ht="18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</sheetData>
  <mergeCells count="4">
    <mergeCell ref="I1:J1"/>
    <mergeCell ref="H2:J2"/>
    <mergeCell ref="E4:F4"/>
    <mergeCell ref="A19:K19"/>
  </mergeCells>
  <pageMargins left="0" right="0" top="0" bottom="0" header="0.31496062992125984" footer="0.31496062992125984"/>
  <pageSetup paperSize="9" orientation="landscape" horizontalDpi="180" verticalDpi="180" r:id="rId1"/>
  <colBreaks count="1" manualBreakCount="1">
    <brk id="1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2020-12-18T06:48:33Z</dcterms:modified>
</cp:coreProperties>
</file>