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9" i="2"/>
  <c r="J9" s="1"/>
  <c r="I8"/>
  <c r="J8" s="1"/>
  <c r="I7"/>
  <c r="J7" s="1"/>
  <c r="I6"/>
  <c r="I10" s="1"/>
  <c r="J6" l="1"/>
  <c r="J10" s="1"/>
</calcChain>
</file>

<file path=xl/sharedStrings.xml><?xml version="1.0" encoding="utf-8"?>
<sst xmlns="http://schemas.openxmlformats.org/spreadsheetml/2006/main" count="29" uniqueCount="28">
  <si>
    <t xml:space="preserve">№ п/п </t>
  </si>
  <si>
    <t>Наименование Товара</t>
  </si>
  <si>
    <t>Марка</t>
  </si>
  <si>
    <t>ГОСТ, ТУ</t>
  </si>
  <si>
    <t>Ед. изм.</t>
  </si>
  <si>
    <t>Итого:</t>
  </si>
  <si>
    <t>кг</t>
  </si>
  <si>
    <t>RusBond A4.06</t>
  </si>
  <si>
    <t xml:space="preserve">Клей фиксатор резьбы средней прочности </t>
  </si>
  <si>
    <t xml:space="preserve">                                                         </t>
  </si>
  <si>
    <t>Масса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</si>
  <si>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</si>
  <si>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</si>
  <si>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</si>
  <si>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</si>
  <si>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 xml:space="preserve">Герметик </t>
  </si>
  <si>
    <t>Dinitrol 401</t>
  </si>
  <si>
    <t>1 кг</t>
  </si>
  <si>
    <t>Герметик - прокладка силиконовый</t>
  </si>
  <si>
    <t>Авто</t>
  </si>
  <si>
    <t>180 гр</t>
  </si>
  <si>
    <t>шт</t>
  </si>
  <si>
    <t>Вазелин силиконовый</t>
  </si>
  <si>
    <t>КВ-3</t>
  </si>
  <si>
    <t>20 гр</t>
  </si>
  <si>
    <t xml:space="preserve">Срок поставки до </t>
  </si>
  <si>
    <t>Лот№1</t>
  </si>
  <si>
    <t xml:space="preserve">Приложение №5
к запросу котировок цен№055/ТВРЗ/2020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</si>
</sst>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5" xfId="0" applyNumberFormat="1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sqref="A1:K1"/>
    </sheetView>
  </sheetViews>
  <sheetFormatPr defaultColWidth="8.85546875" defaultRowHeight="18"/>
  <cols>
    <col min="1" max="1" width="3.7109375" style="3" customWidth="1"/>
    <col min="2" max="2" width="48.140625" style="2" customWidth="1"/>
    <col min="3" max="3" width="10.5703125" style="40" customWidth="1"/>
    <col min="4" max="4" width="15" style="2" hidden="1" customWidth="1"/>
    <col min="5" max="5" width="10" style="2" customWidth="1"/>
    <col min="6" max="6" width="8.5703125" style="2" customWidth="1"/>
    <col min="7" max="7" width="11.7109375" style="2" customWidth="1"/>
    <col min="8" max="8" width="12.5703125" style="2" customWidth="1"/>
    <col min="9" max="9" width="11.85546875" style="2" customWidth="1"/>
    <col min="10" max="10" width="12.7109375" style="2" customWidth="1"/>
    <col min="11" max="11" width="12.5703125" style="36" customWidth="1"/>
    <col min="12" max="12" width="10.28515625" style="2" bestFit="1" customWidth="1"/>
    <col min="13" max="16384" width="8.85546875" style="2"/>
  </cols>
  <sheetData>
    <row r="1" spans="1:11" ht="46.5" customHeight="1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" customFormat="1" ht="18" hidden="1" customHeight="1">
      <c r="A2" s="6"/>
      <c r="B2" s="7"/>
      <c r="C2" s="5"/>
      <c r="D2" s="7"/>
      <c r="E2" s="7" t="s">
        <v>9</v>
      </c>
      <c r="F2" s="7"/>
      <c r="G2" s="7"/>
      <c r="H2" s="8"/>
      <c r="I2" s="7"/>
      <c r="J2" s="7"/>
      <c r="K2" s="9"/>
    </row>
    <row r="3" spans="1:11" s="1" customFormat="1" ht="18" customHeight="1">
      <c r="A3" s="7"/>
      <c r="B3" s="7"/>
      <c r="C3" s="5"/>
      <c r="D3" s="7"/>
      <c r="E3" s="53" t="s">
        <v>26</v>
      </c>
      <c r="F3" s="53"/>
      <c r="G3" s="53"/>
      <c r="H3" s="8"/>
      <c r="I3" s="7"/>
      <c r="J3" s="7"/>
      <c r="K3" s="9"/>
    </row>
    <row r="4" spans="1:11" ht="51">
      <c r="A4" s="10" t="s">
        <v>0</v>
      </c>
      <c r="B4" s="11" t="s">
        <v>1</v>
      </c>
      <c r="C4" s="11" t="s">
        <v>2</v>
      </c>
      <c r="D4" s="11" t="s">
        <v>3</v>
      </c>
      <c r="E4" s="11" t="s">
        <v>10</v>
      </c>
      <c r="F4" s="11" t="s">
        <v>4</v>
      </c>
      <c r="G4" s="11" t="s">
        <v>11</v>
      </c>
      <c r="H4" s="12" t="s">
        <v>12</v>
      </c>
      <c r="I4" s="13" t="s">
        <v>13</v>
      </c>
      <c r="J4" s="13" t="s">
        <v>14</v>
      </c>
      <c r="K4" s="49" t="s">
        <v>25</v>
      </c>
    </row>
    <row r="5" spans="1:11" s="18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  <c r="I5" s="15">
        <v>9</v>
      </c>
      <c r="J5" s="17">
        <v>10</v>
      </c>
      <c r="K5" s="14">
        <v>11</v>
      </c>
    </row>
    <row r="6" spans="1:11" s="25" customFormat="1" ht="46.5" customHeight="1">
      <c r="A6" s="19">
        <v>1</v>
      </c>
      <c r="B6" s="20" t="s">
        <v>15</v>
      </c>
      <c r="C6" s="19" t="s">
        <v>16</v>
      </c>
      <c r="D6" s="19"/>
      <c r="E6" s="19" t="s">
        <v>17</v>
      </c>
      <c r="F6" s="19"/>
      <c r="G6" s="21">
        <v>1000</v>
      </c>
      <c r="H6" s="22">
        <v>1318.65</v>
      </c>
      <c r="I6" s="23">
        <f>G6*H6</f>
        <v>1318650</v>
      </c>
      <c r="J6" s="24">
        <f>I6*1.2</f>
        <v>1582380</v>
      </c>
      <c r="K6" s="50">
        <v>44561</v>
      </c>
    </row>
    <row r="7" spans="1:11" s="25" customFormat="1" ht="46.5" customHeight="1">
      <c r="A7" s="19">
        <v>2</v>
      </c>
      <c r="B7" s="20" t="s">
        <v>18</v>
      </c>
      <c r="C7" s="19" t="s">
        <v>19</v>
      </c>
      <c r="D7" s="19"/>
      <c r="E7" s="19" t="s">
        <v>20</v>
      </c>
      <c r="F7" s="19" t="s">
        <v>21</v>
      </c>
      <c r="G7" s="21">
        <v>2000</v>
      </c>
      <c r="H7" s="22">
        <v>72.45</v>
      </c>
      <c r="I7" s="23">
        <f>G7*H7</f>
        <v>144900</v>
      </c>
      <c r="J7" s="24">
        <f>I7*1.2</f>
        <v>173880</v>
      </c>
      <c r="K7" s="50">
        <v>44561</v>
      </c>
    </row>
    <row r="8" spans="1:11" s="25" customFormat="1" ht="46.5" customHeight="1">
      <c r="A8" s="19">
        <v>3</v>
      </c>
      <c r="B8" s="20" t="s">
        <v>22</v>
      </c>
      <c r="C8" s="19" t="s">
        <v>23</v>
      </c>
      <c r="D8" s="19"/>
      <c r="E8" s="19" t="s">
        <v>24</v>
      </c>
      <c r="F8" s="19" t="s">
        <v>21</v>
      </c>
      <c r="G8" s="26">
        <v>25</v>
      </c>
      <c r="H8" s="22">
        <v>115</v>
      </c>
      <c r="I8" s="23">
        <f>(G8*H8)</f>
        <v>2875</v>
      </c>
      <c r="J8" s="24">
        <f>(I8*1.2)</f>
        <v>3450</v>
      </c>
      <c r="K8" s="50">
        <v>44561</v>
      </c>
    </row>
    <row r="9" spans="1:11" s="25" customFormat="1" ht="46.5" customHeight="1">
      <c r="A9" s="41">
        <v>4</v>
      </c>
      <c r="B9" s="42" t="s">
        <v>8</v>
      </c>
      <c r="C9" s="42" t="s">
        <v>7</v>
      </c>
      <c r="D9" s="42"/>
      <c r="E9" s="4"/>
      <c r="F9" s="43" t="s">
        <v>6</v>
      </c>
      <c r="G9" s="44">
        <v>25</v>
      </c>
      <c r="H9" s="45">
        <v>17416.669999999998</v>
      </c>
      <c r="I9" s="23">
        <f>(G9*H9)</f>
        <v>435416.74999999994</v>
      </c>
      <c r="J9" s="24">
        <f>(I9*1.2)</f>
        <v>522500.09999999992</v>
      </c>
      <c r="K9" s="50">
        <v>44561</v>
      </c>
    </row>
    <row r="10" spans="1:11" s="25" customFormat="1" ht="33.75" customHeight="1">
      <c r="A10" s="27"/>
      <c r="B10" s="48" t="s">
        <v>5</v>
      </c>
      <c r="C10" s="28"/>
      <c r="D10" s="28"/>
      <c r="E10" s="28"/>
      <c r="F10" s="28"/>
      <c r="G10" s="28"/>
      <c r="H10" s="28"/>
      <c r="I10" s="46">
        <f>SUM(I6:I9)</f>
        <v>1901841.75</v>
      </c>
      <c r="J10" s="47">
        <f>SUM(J6:J9)</f>
        <v>2282210.1</v>
      </c>
      <c r="K10" s="4"/>
    </row>
    <row r="11" spans="1:11" s="25" customFormat="1" ht="24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25" customFormat="1" ht="23.25" customHeight="1">
      <c r="A12" s="30"/>
      <c r="B12" s="31"/>
      <c r="C12" s="54"/>
      <c r="D12" s="54"/>
      <c r="E12" s="54"/>
      <c r="F12" s="54"/>
      <c r="G12" s="54"/>
      <c r="H12" s="54"/>
      <c r="I12" s="54"/>
      <c r="J12" s="32"/>
      <c r="K12" s="32"/>
    </row>
    <row r="13" spans="1:11" s="33" customFormat="1" ht="15.75">
      <c r="K13" s="34"/>
    </row>
    <row r="14" spans="1:11" s="25" customFormat="1" ht="18.75">
      <c r="K14" s="35"/>
    </row>
    <row r="15" spans="1:11" ht="12.75">
      <c r="A15" s="2"/>
      <c r="C15" s="2"/>
    </row>
    <row r="16" spans="1:11" ht="12.75">
      <c r="A16" s="2"/>
      <c r="C16" s="2"/>
    </row>
    <row r="17" spans="11:11" s="37" customFormat="1" ht="18.75" customHeight="1">
      <c r="K17" s="38"/>
    </row>
    <row r="18" spans="11:11" s="39" customFormat="1" ht="15.75">
      <c r="K18" s="32"/>
    </row>
    <row r="19" spans="11:11" s="39" customFormat="1" ht="15.75">
      <c r="K19" s="32"/>
    </row>
    <row r="20" spans="11:11" s="39" customFormat="1" ht="15.75">
      <c r="K20" s="32"/>
    </row>
    <row r="21" spans="11:11" s="39" customFormat="1" ht="15.75">
      <c r="K21" s="32"/>
    </row>
    <row r="22" spans="11:11" s="39" customFormat="1" ht="15.75">
      <c r="K22" s="32"/>
    </row>
    <row r="23" spans="11:11" s="39" customFormat="1" ht="15.75">
      <c r="K23" s="32"/>
    </row>
  </sheetData>
  <mergeCells count="3">
    <mergeCell ref="A1:K1"/>
    <mergeCell ref="E3:G3"/>
    <mergeCell ref="C12:I12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2020-12-09T12:12:39Z</dcterms:modified>
</cp:coreProperties>
</file>