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H8" i="1"/>
  <c r="I8"/>
  <c r="H9"/>
  <c r="I9"/>
  <c r="H10"/>
  <c r="I10"/>
  <c r="H11"/>
  <c r="I11"/>
  <c r="H12"/>
  <c r="I12"/>
  <c r="H13"/>
  <c r="I13"/>
  <c r="H14"/>
  <c r="I14"/>
</calcChain>
</file>

<file path=xl/sharedStrings.xml><?xml version="1.0" encoding="utf-8"?>
<sst xmlns="http://schemas.openxmlformats.org/spreadsheetml/2006/main" count="35" uniqueCount="24">
  <si>
    <t>Итого:</t>
  </si>
  <si>
    <t>шт.</t>
  </si>
  <si>
    <t>0-25МРА</t>
  </si>
  <si>
    <t xml:space="preserve">Манометр кислородный </t>
  </si>
  <si>
    <t>0-2,5МРА</t>
  </si>
  <si>
    <t>500-VC(R410,R22,R407)</t>
  </si>
  <si>
    <t>RG</t>
  </si>
  <si>
    <t xml:space="preserve">Манометр </t>
  </si>
  <si>
    <t>250-VC/350 (R410,R22,R407)</t>
  </si>
  <si>
    <t>(63 мм) R134a,404a,407c,22,507 8 бар</t>
  </si>
  <si>
    <t>MH</t>
  </si>
  <si>
    <t>(63 мм) R134a,404a,407c,22,507 35 бар</t>
  </si>
  <si>
    <t>Стоимость      руб. с НДС</t>
  </si>
  <si>
    <t>Стоимость           руб. без НДС</t>
  </si>
  <si>
    <t>Начальная (максимальная) цена,  руб. без НДС</t>
  </si>
  <si>
    <t xml:space="preserve">Количество </t>
  </si>
  <si>
    <t>Ед. изм.</t>
  </si>
  <si>
    <t>ГОСТ, ТУ</t>
  </si>
  <si>
    <t>Марка</t>
  </si>
  <si>
    <t>Наименование Товара</t>
  </si>
  <si>
    <t xml:space="preserve">№ п/п </t>
  </si>
  <si>
    <t xml:space="preserve">                                                                                                                                                                                                                          к запросу котировок цен №005/ТВРЗ/2020</t>
  </si>
  <si>
    <t>Лот №16</t>
  </si>
  <si>
    <t xml:space="preserve">           Приложение №20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</si>
</sst>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Helv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38">
    <xf numFmtId="0" fontId="0" fillId="0" borderId="0" xfId="0"/>
    <xf numFmtId="0" fontId="1" fillId="0" borderId="0" xfId="0" applyFont="1"/>
    <xf numFmtId="0" fontId="1" fillId="2" borderId="0" xfId="0" applyFont="1" applyFill="1"/>
    <xf numFmtId="0" fontId="1" fillId="0" borderId="0" xfId="0" applyFont="1" applyAlignment="1">
      <alignment horizontal="center"/>
    </xf>
    <xf numFmtId="4" fontId="2" fillId="0" borderId="1" xfId="0" applyNumberFormat="1" applyFont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0" xfId="0" applyFont="1" applyFill="1"/>
    <xf numFmtId="4" fontId="6" fillId="2" borderId="1" xfId="0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1" fontId="7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0" borderId="0" xfId="0" applyFont="1"/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3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9" fontId="4" fillId="0" borderId="3" xfId="1" applyNumberFormat="1" applyFont="1" applyBorder="1" applyAlignment="1">
      <alignment horizontal="center" vertical="center" wrapText="1"/>
    </xf>
    <xf numFmtId="49" fontId="4" fillId="0" borderId="2" xfId="1" applyNumberFormat="1" applyFont="1" applyBorder="1" applyAlignment="1">
      <alignment horizontal="center" vertical="center" wrapText="1"/>
    </xf>
    <xf numFmtId="49" fontId="4" fillId="2" borderId="3" xfId="1" applyNumberFormat="1" applyFont="1" applyFill="1" applyBorder="1" applyAlignment="1">
      <alignment horizontal="center" vertical="center" wrapText="1"/>
    </xf>
    <xf numFmtId="49" fontId="4" fillId="2" borderId="2" xfId="1" applyNumberFormat="1" applyFont="1" applyFill="1" applyBorder="1" applyAlignment="1">
      <alignment horizontal="center" vertical="center" wrapText="1"/>
    </xf>
    <xf numFmtId="49" fontId="4" fillId="0" borderId="3" xfId="1" applyNumberFormat="1" applyFont="1" applyFill="1" applyBorder="1" applyAlignment="1">
      <alignment horizontal="center" vertical="center" wrapText="1"/>
    </xf>
    <xf numFmtId="49" fontId="4" fillId="0" borderId="2" xfId="1" applyNumberFormat="1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0" borderId="0" xfId="0" applyFont="1" applyBorder="1" applyAlignment="1"/>
    <xf numFmtId="0" fontId="5" fillId="0" borderId="0" xfId="0" applyFont="1" applyBorder="1" applyAlignment="1"/>
  </cellXfs>
  <cellStyles count="2">
    <cellStyle name="Обычный" xfId="0" builtinId="0"/>
    <cellStyle name="Стиль 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view="pageBreakPreview" zoomScaleNormal="100" zoomScaleSheetLayoutView="100" workbookViewId="0">
      <selection activeCell="L9" sqref="L9"/>
    </sheetView>
  </sheetViews>
  <sheetFormatPr defaultColWidth="8.85546875" defaultRowHeight="12.75"/>
  <cols>
    <col min="1" max="1" width="3.7109375" style="3" customWidth="1"/>
    <col min="2" max="2" width="39.42578125" style="1" customWidth="1"/>
    <col min="3" max="3" width="10.5703125" style="1" customWidth="1"/>
    <col min="4" max="4" width="20.85546875" style="2" customWidth="1"/>
    <col min="5" max="5" width="11.140625" style="1" customWidth="1"/>
    <col min="6" max="6" width="11.7109375" style="2" customWidth="1"/>
    <col min="7" max="7" width="12.5703125" style="1" customWidth="1"/>
    <col min="8" max="8" width="12.85546875" style="1" customWidth="1"/>
    <col min="9" max="9" width="13.28515625" style="1" customWidth="1"/>
    <col min="10" max="16384" width="8.85546875" style="1"/>
  </cols>
  <sheetData>
    <row r="1" spans="1:9">
      <c r="G1" s="23" t="s">
        <v>23</v>
      </c>
      <c r="H1" s="23"/>
      <c r="I1" s="23"/>
    </row>
    <row r="2" spans="1:9">
      <c r="A2" s="24" t="s">
        <v>21</v>
      </c>
      <c r="B2" s="24"/>
      <c r="C2" s="24"/>
      <c r="D2" s="24"/>
      <c r="E2" s="24"/>
      <c r="F2" s="24"/>
      <c r="G2" s="24"/>
      <c r="H2" s="24"/>
      <c r="I2" s="24"/>
    </row>
    <row r="3" spans="1:9" s="18" customFormat="1" hidden="1">
      <c r="A3" s="19"/>
      <c r="B3" s="19"/>
      <c r="C3" s="19"/>
      <c r="D3" s="35"/>
      <c r="E3" s="19"/>
      <c r="F3" s="35"/>
      <c r="G3" s="20"/>
      <c r="H3" s="19"/>
      <c r="I3" s="19"/>
    </row>
    <row r="4" spans="1:9" s="18" customFormat="1" ht="18.75">
      <c r="A4" s="19"/>
      <c r="B4" s="19"/>
      <c r="C4" s="19"/>
      <c r="D4" s="33"/>
      <c r="E4" s="34"/>
      <c r="F4" s="35"/>
      <c r="G4" s="37"/>
      <c r="H4" s="37"/>
      <c r="I4" s="37"/>
    </row>
    <row r="5" spans="1:9" s="18" customFormat="1" ht="18.75">
      <c r="A5" s="19"/>
      <c r="B5" s="19"/>
      <c r="C5" s="19"/>
      <c r="D5" s="33" t="s">
        <v>22</v>
      </c>
      <c r="E5" s="34"/>
      <c r="F5" s="35"/>
      <c r="G5" s="36"/>
      <c r="H5" s="36"/>
      <c r="I5" s="36"/>
    </row>
    <row r="6" spans="1:9">
      <c r="A6" s="25" t="s">
        <v>20</v>
      </c>
      <c r="B6" s="27" t="s">
        <v>19</v>
      </c>
      <c r="C6" s="27" t="s">
        <v>18</v>
      </c>
      <c r="D6" s="29" t="s">
        <v>17</v>
      </c>
      <c r="E6" s="27" t="s">
        <v>16</v>
      </c>
      <c r="F6" s="29" t="s">
        <v>15</v>
      </c>
      <c r="G6" s="31" t="s">
        <v>14</v>
      </c>
      <c r="H6" s="21" t="s">
        <v>13</v>
      </c>
      <c r="I6" s="21" t="s">
        <v>12</v>
      </c>
    </row>
    <row r="7" spans="1:9">
      <c r="A7" s="26"/>
      <c r="B7" s="28"/>
      <c r="C7" s="28"/>
      <c r="D7" s="30"/>
      <c r="E7" s="28"/>
      <c r="F7" s="30"/>
      <c r="G7" s="32"/>
      <c r="H7" s="22"/>
      <c r="I7" s="22"/>
    </row>
    <row r="8" spans="1:9" s="11" customFormat="1" ht="38.25">
      <c r="A8" s="15">
        <v>1</v>
      </c>
      <c r="B8" s="16" t="s">
        <v>7</v>
      </c>
      <c r="C8" s="15" t="s">
        <v>10</v>
      </c>
      <c r="D8" s="15" t="s">
        <v>11</v>
      </c>
      <c r="E8" s="15" t="s">
        <v>1</v>
      </c>
      <c r="F8" s="14">
        <v>50</v>
      </c>
      <c r="G8" s="13">
        <v>640.71</v>
      </c>
      <c r="H8" s="12">
        <f t="shared" ref="H8:H13" si="0">F8*G8</f>
        <v>32035.5</v>
      </c>
      <c r="I8" s="12">
        <f t="shared" ref="I8:I14" si="1">H8*1.2</f>
        <v>38442.6</v>
      </c>
    </row>
    <row r="9" spans="1:9" s="11" customFormat="1" ht="38.25">
      <c r="A9" s="15">
        <v>2</v>
      </c>
      <c r="B9" s="16" t="s">
        <v>7</v>
      </c>
      <c r="C9" s="15" t="s">
        <v>10</v>
      </c>
      <c r="D9" s="15" t="s">
        <v>9</v>
      </c>
      <c r="E9" s="15" t="s">
        <v>1</v>
      </c>
      <c r="F9" s="14">
        <v>50</v>
      </c>
      <c r="G9" s="13">
        <v>640.71</v>
      </c>
      <c r="H9" s="12">
        <f t="shared" si="0"/>
        <v>32035.5</v>
      </c>
      <c r="I9" s="12">
        <f t="shared" si="1"/>
        <v>38442.6</v>
      </c>
    </row>
    <row r="10" spans="1:9" s="11" customFormat="1" ht="25.5">
      <c r="A10" s="15">
        <v>3</v>
      </c>
      <c r="B10" s="16" t="s">
        <v>7</v>
      </c>
      <c r="C10" s="17" t="s">
        <v>6</v>
      </c>
      <c r="D10" s="15" t="s">
        <v>8</v>
      </c>
      <c r="E10" s="15" t="s">
        <v>1</v>
      </c>
      <c r="F10" s="14">
        <v>50</v>
      </c>
      <c r="G10" s="13">
        <v>368.68</v>
      </c>
      <c r="H10" s="12">
        <f t="shared" si="0"/>
        <v>18434</v>
      </c>
      <c r="I10" s="12">
        <f t="shared" si="1"/>
        <v>22120.799999999999</v>
      </c>
    </row>
    <row r="11" spans="1:9" s="11" customFormat="1">
      <c r="A11" s="15">
        <v>4</v>
      </c>
      <c r="B11" s="16" t="s">
        <v>7</v>
      </c>
      <c r="C11" s="17" t="s">
        <v>6</v>
      </c>
      <c r="D11" s="15" t="s">
        <v>5</v>
      </c>
      <c r="E11" s="15" t="s">
        <v>1</v>
      </c>
      <c r="F11" s="14">
        <v>50</v>
      </c>
      <c r="G11" s="13">
        <v>368.68</v>
      </c>
      <c r="H11" s="12">
        <f t="shared" si="0"/>
        <v>18434</v>
      </c>
      <c r="I11" s="12">
        <f t="shared" si="1"/>
        <v>22120.799999999999</v>
      </c>
    </row>
    <row r="12" spans="1:9" s="11" customFormat="1">
      <c r="A12" s="15">
        <v>5</v>
      </c>
      <c r="B12" s="16" t="s">
        <v>3</v>
      </c>
      <c r="C12" s="15"/>
      <c r="D12" s="15" t="s">
        <v>4</v>
      </c>
      <c r="E12" s="15" t="s">
        <v>1</v>
      </c>
      <c r="F12" s="14">
        <v>15</v>
      </c>
      <c r="G12" s="13">
        <v>265.67</v>
      </c>
      <c r="H12" s="12">
        <f t="shared" si="0"/>
        <v>3985.05</v>
      </c>
      <c r="I12" s="12">
        <f t="shared" si="1"/>
        <v>4782.0600000000004</v>
      </c>
    </row>
    <row r="13" spans="1:9" s="11" customFormat="1">
      <c r="A13" s="15">
        <v>6</v>
      </c>
      <c r="B13" s="16" t="s">
        <v>3</v>
      </c>
      <c r="C13" s="15"/>
      <c r="D13" s="15" t="s">
        <v>2</v>
      </c>
      <c r="E13" s="15" t="s">
        <v>1</v>
      </c>
      <c r="F13" s="14">
        <v>15</v>
      </c>
      <c r="G13" s="13">
        <v>265.67</v>
      </c>
      <c r="H13" s="12">
        <f t="shared" si="0"/>
        <v>3985.05</v>
      </c>
      <c r="I13" s="12">
        <f t="shared" si="1"/>
        <v>4782.0600000000004</v>
      </c>
    </row>
    <row r="14" spans="1:9">
      <c r="A14" s="10"/>
      <c r="B14" s="9" t="s">
        <v>0</v>
      </c>
      <c r="C14" s="7"/>
      <c r="D14" s="8"/>
      <c r="E14" s="7"/>
      <c r="F14" s="6"/>
      <c r="G14" s="5"/>
      <c r="H14" s="4">
        <f>SUM(H8:H13)</f>
        <v>108909.1</v>
      </c>
      <c r="I14" s="4">
        <f t="shared" si="1"/>
        <v>130690.92</v>
      </c>
    </row>
  </sheetData>
  <mergeCells count="12">
    <mergeCell ref="H6:H7"/>
    <mergeCell ref="I6:I7"/>
    <mergeCell ref="G1:I1"/>
    <mergeCell ref="A2:I2"/>
    <mergeCell ref="G4:I4"/>
    <mergeCell ref="A6:A7"/>
    <mergeCell ref="B6:B7"/>
    <mergeCell ref="C6:C7"/>
    <mergeCell ref="D6:D7"/>
    <mergeCell ref="E6:E7"/>
    <mergeCell ref="F6:F7"/>
    <mergeCell ref="G6:G7"/>
  </mergeCells>
  <pageMargins left="0" right="0" top="0.74803149606299213" bottom="0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2020-02-05T05:41:22Z</dcterms:modified>
</cp:coreProperties>
</file>