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уфле. плита фанерная. ферросплавы\"/>
    </mc:Choice>
  </mc:AlternateContent>
  <bookViews>
    <workbookView xWindow="0" yWindow="0" windowWidth="11400" windowHeight="5895" tabRatio="241" activeTab="1"/>
  </bookViews>
  <sheets>
    <sheet name="TDSheet" sheetId="1" r:id="rId1"/>
    <sheet name="Лист1" sheetId="2" r:id="rId2"/>
  </sheets>
  <calcPr calcId="152511" refMode="R1C1"/>
</workbook>
</file>

<file path=xl/calcChain.xml><?xml version="1.0" encoding="utf-8"?>
<calcChain xmlns="http://schemas.openxmlformats.org/spreadsheetml/2006/main">
  <c r="I10" i="2" l="1"/>
  <c r="J8" i="2" l="1"/>
  <c r="J9" i="2"/>
  <c r="J7" i="2"/>
  <c r="I8" i="2"/>
  <c r="I9" i="2"/>
  <c r="I7" i="2"/>
  <c r="J10" i="2" l="1"/>
</calcChain>
</file>

<file path=xl/sharedStrings.xml><?xml version="1.0" encoding="utf-8"?>
<sst xmlns="http://schemas.openxmlformats.org/spreadsheetml/2006/main" count="66" uniqueCount="51">
  <si>
    <t>Закупки</t>
  </si>
  <si>
    <t>Период: 01.01.2018 - 07.11.2018</t>
  </si>
  <si>
    <t>Показатели: Стоимость; Количество (в ед. отчетов);</t>
  </si>
  <si>
    <t>Группировки строк: Контрагент (Элементы); Статус партии (Элементы); Договор контрагента (Элементы); Номенклатура (Элементы); Период (Элементы);</t>
  </si>
  <si>
    <t>Отборы:
Контрагент Равно ИТЭК ООО;</t>
  </si>
  <si>
    <t>Дополнительные поля:
Контрагент (Вместе с измерениями, После группировки);
Базовая единица измерения (Отдельно, После группировки);</t>
  </si>
  <si>
    <t>Контрагент</t>
  </si>
  <si>
    <t>Стоимость</t>
  </si>
  <si>
    <t>Количество (в ед. отчетов)</t>
  </si>
  <si>
    <t>Статус партии</t>
  </si>
  <si>
    <t>Договор контрагента</t>
  </si>
  <si>
    <t>Номенклатура</t>
  </si>
  <si>
    <t>Базовая единица измерения</t>
  </si>
  <si>
    <t>Период</t>
  </si>
  <si>
    <t>ИТЭК ООО</t>
  </si>
  <si>
    <t>Купленный</t>
  </si>
  <si>
    <t>шт</t>
  </si>
  <si>
    <t>м3</t>
  </si>
  <si>
    <t xml:space="preserve">Манжета штока 45.32.090 </t>
  </si>
  <si>
    <t>Договор № ВРМ -4/15 от 01.01.2015 г.</t>
  </si>
  <si>
    <t xml:space="preserve">ПЛИТА ФАНЕРНАЯ ПФА 20Х3050Х1525 </t>
  </si>
  <si>
    <t>ФАНЕРА БЕРЕЗА/БЕРЕЗА ФК Е1 НШ 10 II/IV</t>
  </si>
  <si>
    <t>Договор №45/18 от 15.02.2018г.</t>
  </si>
  <si>
    <t>СУФЛЕ РЕЗИНОВОЕ  6190  ТУ 2500-295-00152106-93</t>
  </si>
  <si>
    <t>компл</t>
  </si>
  <si>
    <t>Договор поставки № 496/12 от 29.12.2012г.</t>
  </si>
  <si>
    <t>БУКСА НАПРАВЛЯЮЩАЯ  (Ч. 45.30.351)</t>
  </si>
  <si>
    <t>ГАЙКА 45.30.353</t>
  </si>
  <si>
    <t>Головка верхняя гасителя колебаний 45.30.467</t>
  </si>
  <si>
    <t xml:space="preserve">КЛАПАН ГАСИТЕЛЯ КОЛЕБАНИЙ 45.31.070    </t>
  </si>
  <si>
    <t>Обойма гидравлического гасителя колеб*45.30.352М</t>
  </si>
  <si>
    <t>Цилиндр гасителя  (ч. 45.30.450.1)</t>
  </si>
  <si>
    <t>ШТОК В СБОРЕ 45.31.010</t>
  </si>
  <si>
    <t>Итог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</si>
  <si>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</si>
  <si>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</si>
  <si>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</si>
  <si>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</si>
  <si>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</si>
  <si>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</si>
  <si>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</si>
  <si>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</si>
  <si>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</si>
  <si>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</si>
  <si>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</si>
  <si>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ИТОГО</t>
  </si>
  <si>
    <t>Пластина для изготовления баллонов ограждения межвагонных переходных площадок верхняя 181.01.15088</t>
  </si>
  <si>
    <t>Пластина для изготовления баллонов ограждения межвагонных переходных площадок левая боковая 181.01.15086</t>
  </si>
  <si>
    <t>Пластина для изготовления баллонов ограждения межвагонных переходных площадок площадок правая  боковая 181.01.15087</t>
  </si>
  <si>
    <t>2020 год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</si>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</sst>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0\ _₽"/>
  </numFmts>
  <fonts count="14" x14ac:knownFonts="1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1"/>
    </xf>
    <xf numFmtId="0" fontId="3" fillId="3" borderId="1" xfId="0" applyNumberFormat="1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3"/>
    </xf>
    <xf numFmtId="165" fontId="3" fillId="3" borderId="1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/>
    </xf>
    <xf numFmtId="0" fontId="0" fillId="0" borderId="0" xfId="0" applyBorder="1"/>
    <xf numFmtId="166" fontId="7" fillId="4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5" xfId="0" applyFont="1" applyBorder="1"/>
    <xf numFmtId="0" fontId="10" fillId="0" borderId="0" xfId="0" applyFo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wrapText="1"/>
    </xf>
    <xf numFmtId="0" fontId="12" fillId="3" borderId="7" xfId="0" applyNumberFormat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41"/>
  <sheetViews>
    <sheetView topLeftCell="A11" workbookViewId="0">
      <selection activeCell="D29" sqref="D29"/>
    </sheetView>
  </sheetViews>
  <sheetFormatPr defaultColWidth="10.6640625" defaultRowHeight="11.25" outlineLevelRow="3" x14ac:dyDescent="0.2"/>
  <cols>
    <col min="1" max="1" width="2.33203125" style="1" customWidth="1"/>
    <col min="2" max="2" width="59.5" style="1" customWidth="1"/>
    <col min="3" max="5" width="17.5" style="1" customWidth="1"/>
  </cols>
  <sheetData>
    <row r="1" spans="1:5" s="1" customFormat="1" ht="15.75" hidden="1" customHeight="1" x14ac:dyDescent="0.2">
      <c r="B1" s="2" t="s">
        <v>0</v>
      </c>
    </row>
    <row r="2" spans="1:5" s="1" customFormat="1" ht="11.25" hidden="1" customHeight="1" x14ac:dyDescent="0.2">
      <c r="B2" s="3" t="s">
        <v>1</v>
      </c>
    </row>
    <row r="3" spans="1:5" s="1" customFormat="1" ht="11.25" hidden="1" customHeight="1" x14ac:dyDescent="0.2">
      <c r="B3" s="3" t="s">
        <v>2</v>
      </c>
    </row>
    <row r="4" spans="1:5" s="1" customFormat="1" ht="11.25" hidden="1" customHeight="1" x14ac:dyDescent="0.2">
      <c r="B4" s="3" t="s">
        <v>3</v>
      </c>
    </row>
    <row r="5" spans="1:5" s="1" customFormat="1" ht="21.75" hidden="1" customHeight="1" x14ac:dyDescent="0.2">
      <c r="B5" s="32" t="s">
        <v>4</v>
      </c>
      <c r="C5" s="32"/>
      <c r="D5" s="32"/>
      <c r="E5" s="32"/>
    </row>
    <row r="6" spans="1:5" s="1" customFormat="1" ht="32.25" hidden="1" customHeight="1" x14ac:dyDescent="0.2">
      <c r="B6" s="32" t="s">
        <v>5</v>
      </c>
      <c r="C6" s="32"/>
      <c r="D6" s="32"/>
      <c r="E6" s="32"/>
    </row>
    <row r="7" spans="1:5" hidden="1" x14ac:dyDescent="0.2">
      <c r="A7"/>
      <c r="B7"/>
      <c r="C7"/>
      <c r="D7"/>
      <c r="E7"/>
    </row>
    <row r="8" spans="1:5" ht="11.25" customHeight="1" x14ac:dyDescent="0.2">
      <c r="B8" s="4" t="s">
        <v>6</v>
      </c>
      <c r="C8" s="5"/>
      <c r="D8" s="33" t="s">
        <v>7</v>
      </c>
      <c r="E8" s="33" t="s">
        <v>8</v>
      </c>
    </row>
    <row r="9" spans="1:5" ht="11.25" customHeight="1" x14ac:dyDescent="0.2">
      <c r="B9" s="4" t="s">
        <v>9</v>
      </c>
      <c r="C9" s="5"/>
      <c r="D9" s="34"/>
      <c r="E9" s="34"/>
    </row>
    <row r="10" spans="1:5" ht="11.25" customHeight="1" x14ac:dyDescent="0.2">
      <c r="B10" s="4" t="s">
        <v>10</v>
      </c>
      <c r="C10" s="5"/>
      <c r="D10" s="34"/>
      <c r="E10" s="34"/>
    </row>
    <row r="11" spans="1:5" ht="11.25" customHeight="1" x14ac:dyDescent="0.2">
      <c r="B11" s="4"/>
      <c r="C11" s="5"/>
      <c r="D11" s="34"/>
      <c r="E11" s="34"/>
    </row>
    <row r="12" spans="1:5" ht="11.25" customHeight="1" x14ac:dyDescent="0.2">
      <c r="B12" s="4"/>
      <c r="C12" s="5"/>
      <c r="D12" s="34"/>
      <c r="E12" s="34"/>
    </row>
    <row r="13" spans="1:5" ht="11.25" customHeight="1" x14ac:dyDescent="0.2">
      <c r="B13" s="4"/>
      <c r="C13" s="5"/>
      <c r="D13" s="34"/>
      <c r="E13" s="34"/>
    </row>
    <row r="14" spans="1:5" ht="11.25" customHeight="1" x14ac:dyDescent="0.2">
      <c r="B14" s="4"/>
      <c r="C14" s="5"/>
      <c r="D14" s="34"/>
      <c r="E14" s="34"/>
    </row>
    <row r="15" spans="1:5" ht="11.25" customHeight="1" x14ac:dyDescent="0.2">
      <c r="B15" s="4"/>
      <c r="C15" s="5"/>
      <c r="D15" s="34"/>
      <c r="E15" s="34"/>
    </row>
    <row r="16" spans="1:5" ht="11.25" customHeight="1" x14ac:dyDescent="0.2">
      <c r="B16" s="4"/>
      <c r="C16" s="5"/>
      <c r="D16" s="34"/>
      <c r="E16" s="34"/>
    </row>
    <row r="17" spans="2:5" ht="11.25" customHeight="1" x14ac:dyDescent="0.2">
      <c r="B17" s="4"/>
      <c r="C17" s="5"/>
      <c r="D17" s="34"/>
      <c r="E17" s="34"/>
    </row>
    <row r="18" spans="2:5" ht="11.25" customHeight="1" x14ac:dyDescent="0.2">
      <c r="B18" s="4"/>
      <c r="C18" s="5"/>
      <c r="D18" s="34"/>
      <c r="E18" s="34"/>
    </row>
    <row r="19" spans="2:5" ht="11.25" customHeight="1" x14ac:dyDescent="0.2">
      <c r="B19" s="4"/>
      <c r="C19" s="5"/>
      <c r="D19" s="34"/>
      <c r="E19" s="34"/>
    </row>
    <row r="20" spans="2:5" ht="21.75" customHeight="1" x14ac:dyDescent="0.2">
      <c r="B20" s="4" t="s">
        <v>11</v>
      </c>
      <c r="C20" s="4" t="s">
        <v>12</v>
      </c>
      <c r="D20" s="34"/>
      <c r="E20" s="34"/>
    </row>
    <row r="21" spans="2:5" ht="11.25" customHeight="1" x14ac:dyDescent="0.2">
      <c r="B21" s="4" t="s">
        <v>13</v>
      </c>
      <c r="C21" s="5"/>
      <c r="D21" s="35"/>
      <c r="E21" s="35"/>
    </row>
    <row r="22" spans="2:5" s="1" customFormat="1" ht="5.0999999999999996" customHeight="1" x14ac:dyDescent="0.2"/>
    <row r="23" spans="2:5" ht="11.25" customHeight="1" x14ac:dyDescent="0.2">
      <c r="B23" s="4" t="s">
        <v>14</v>
      </c>
      <c r="C23" s="4"/>
      <c r="D23" s="6">
        <v>96090984.510000005</v>
      </c>
      <c r="E23" s="7">
        <v>768631.82</v>
      </c>
    </row>
    <row r="24" spans="2:5" ht="11.25" customHeight="1" outlineLevel="1" x14ac:dyDescent="0.2">
      <c r="B24" s="8" t="s">
        <v>15</v>
      </c>
      <c r="C24" s="9"/>
      <c r="D24" s="10">
        <v>96090984.510000005</v>
      </c>
      <c r="E24" s="11">
        <v>768631.82</v>
      </c>
    </row>
    <row r="25" spans="2:5" ht="11.25" customHeight="1" outlineLevel="2" x14ac:dyDescent="0.2">
      <c r="B25" s="12" t="s">
        <v>19</v>
      </c>
      <c r="C25" s="9"/>
      <c r="D25" s="10">
        <v>9017976</v>
      </c>
      <c r="E25" s="14">
        <v>307.20499999999998</v>
      </c>
    </row>
    <row r="26" spans="2:5" ht="11.25" customHeight="1" outlineLevel="3" x14ac:dyDescent="0.2">
      <c r="B26" s="13" t="s">
        <v>20</v>
      </c>
      <c r="C26" s="9" t="s">
        <v>17</v>
      </c>
      <c r="D26" s="10">
        <v>8175101.0599999996</v>
      </c>
      <c r="E26" s="14">
        <v>291.55500000000001</v>
      </c>
    </row>
    <row r="27" spans="2:5" ht="11.25" customHeight="1" outlineLevel="3" x14ac:dyDescent="0.2">
      <c r="B27" s="13" t="s">
        <v>21</v>
      </c>
      <c r="C27" s="9" t="s">
        <v>17</v>
      </c>
      <c r="D27" s="10">
        <v>121874.94</v>
      </c>
      <c r="E27" s="14">
        <v>4.6500000000000004</v>
      </c>
    </row>
    <row r="28" spans="2:5" ht="11.25" customHeight="1" outlineLevel="2" x14ac:dyDescent="0.2">
      <c r="B28" s="12" t="s">
        <v>22</v>
      </c>
      <c r="C28" s="9"/>
      <c r="D28" s="10">
        <v>7502523.6799999997</v>
      </c>
      <c r="E28" s="14">
        <v>563</v>
      </c>
    </row>
    <row r="29" spans="2:5" ht="11.25" customHeight="1" outlineLevel="3" x14ac:dyDescent="0.2">
      <c r="B29" s="13" t="s">
        <v>23</v>
      </c>
      <c r="C29" s="9" t="s">
        <v>24</v>
      </c>
      <c r="D29" s="10">
        <v>7502523.6799999997</v>
      </c>
      <c r="E29" s="14">
        <v>563</v>
      </c>
    </row>
    <row r="30" spans="2:5" ht="11.25" customHeight="1" outlineLevel="2" x14ac:dyDescent="0.2">
      <c r="B30" s="12" t="s">
        <v>25</v>
      </c>
      <c r="C30" s="9"/>
      <c r="D30" s="10">
        <v>1582560.89</v>
      </c>
      <c r="E30" s="14">
        <v>960</v>
      </c>
    </row>
    <row r="31" spans="2:5" ht="11.25" customHeight="1" outlineLevel="3" x14ac:dyDescent="0.2">
      <c r="B31" s="13" t="s">
        <v>26</v>
      </c>
      <c r="C31" s="9" t="s">
        <v>16</v>
      </c>
      <c r="D31" s="10">
        <v>50074.48</v>
      </c>
      <c r="E31" s="14">
        <v>50</v>
      </c>
    </row>
    <row r="32" spans="2:5" ht="11.25" customHeight="1" outlineLevel="3" x14ac:dyDescent="0.2">
      <c r="B32" s="13" t="s">
        <v>27</v>
      </c>
      <c r="C32" s="9" t="s">
        <v>16</v>
      </c>
      <c r="D32" s="10">
        <v>19689.48</v>
      </c>
      <c r="E32" s="14">
        <v>30</v>
      </c>
    </row>
    <row r="33" spans="2:5" ht="11.25" customHeight="1" outlineLevel="3" x14ac:dyDescent="0.2">
      <c r="B33" s="13" t="s">
        <v>28</v>
      </c>
      <c r="C33" s="9" t="s">
        <v>16</v>
      </c>
      <c r="D33" s="10">
        <v>42733.46</v>
      </c>
      <c r="E33" s="14">
        <v>20</v>
      </c>
    </row>
    <row r="34" spans="2:5" ht="11.25" customHeight="1" outlineLevel="3" x14ac:dyDescent="0.2">
      <c r="B34" s="13" t="s">
        <v>29</v>
      </c>
      <c r="C34" s="9" t="s">
        <v>16</v>
      </c>
      <c r="D34" s="10">
        <v>26434.95</v>
      </c>
      <c r="E34" s="14">
        <v>50</v>
      </c>
    </row>
    <row r="35" spans="2:5" ht="11.25" customHeight="1" outlineLevel="3" x14ac:dyDescent="0.2">
      <c r="B35" s="13" t="s">
        <v>18</v>
      </c>
      <c r="C35" s="9" t="s">
        <v>16</v>
      </c>
      <c r="D35" s="10">
        <v>141472.56</v>
      </c>
      <c r="E35" s="14">
        <v>600</v>
      </c>
    </row>
    <row r="36" spans="2:5" ht="11.25" customHeight="1" outlineLevel="3" x14ac:dyDescent="0.2">
      <c r="B36" s="13" t="s">
        <v>30</v>
      </c>
      <c r="C36" s="9" t="s">
        <v>16</v>
      </c>
      <c r="D36" s="10">
        <v>36462</v>
      </c>
      <c r="E36" s="14">
        <v>30</v>
      </c>
    </row>
    <row r="37" spans="2:5" ht="11.25" customHeight="1" outlineLevel="3" x14ac:dyDescent="0.2">
      <c r="B37" s="13" t="s">
        <v>23</v>
      </c>
      <c r="C37" s="9" t="s">
        <v>24</v>
      </c>
      <c r="D37" s="10">
        <v>1000007.52</v>
      </c>
      <c r="E37" s="14">
        <v>80</v>
      </c>
    </row>
    <row r="38" spans="2:5" ht="12" customHeight="1" outlineLevel="3" x14ac:dyDescent="0.2">
      <c r="B38" s="13" t="s">
        <v>31</v>
      </c>
      <c r="C38" s="9" t="s">
        <v>16</v>
      </c>
      <c r="D38" s="10">
        <v>101607.44</v>
      </c>
      <c r="E38" s="14">
        <v>50</v>
      </c>
    </row>
    <row r="39" spans="2:5" ht="11.25" customHeight="1" outlineLevel="3" x14ac:dyDescent="0.2">
      <c r="B39" s="13" t="s">
        <v>32</v>
      </c>
      <c r="C39" s="9" t="s">
        <v>16</v>
      </c>
      <c r="D39" s="10">
        <v>164079</v>
      </c>
      <c r="E39" s="14">
        <v>50</v>
      </c>
    </row>
    <row r="40" spans="2:5" s="1" customFormat="1" ht="5.0999999999999996" customHeight="1" x14ac:dyDescent="0.2"/>
    <row r="41" spans="2:5" ht="11.25" customHeight="1" x14ac:dyDescent="0.2">
      <c r="B41" s="36" t="s">
        <v>33</v>
      </c>
      <c r="C41" s="36"/>
      <c r="D41" s="6">
        <v>96090984.510000005</v>
      </c>
      <c r="E41" s="7">
        <v>768631.82</v>
      </c>
    </row>
  </sheetData>
  <mergeCells count="5">
    <mergeCell ref="B5:E5"/>
    <mergeCell ref="B6:E6"/>
    <mergeCell ref="D8:D21"/>
    <mergeCell ref="E8:E21"/>
    <mergeCell ref="B41:C4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J12" sqref="J12"/>
    </sheetView>
  </sheetViews>
  <sheetFormatPr defaultRowHeight="11.25" x14ac:dyDescent="0.2"/>
  <cols>
    <col min="1" max="1" width="7.1640625" customWidth="1"/>
    <col min="2" max="2" width="29.83203125" customWidth="1"/>
    <col min="3" max="3" width="14.33203125" customWidth="1"/>
    <col min="4" max="4" width="14.1640625" customWidth="1"/>
    <col min="5" max="5" width="18.6640625" customWidth="1"/>
    <col min="6" max="6" width="7.6640625" customWidth="1"/>
    <col min="7" max="7" width="12.6640625" customWidth="1"/>
    <col min="8" max="8" width="12.5" customWidth="1"/>
    <col min="9" max="9" width="16.5" customWidth="1"/>
    <col min="10" max="10" width="12.33203125" customWidth="1"/>
    <col min="11" max="11" width="12.6640625" customWidth="1"/>
    <col min="12" max="12" width="10.83203125" customWidth="1"/>
  </cols>
  <sheetData>
    <row r="2" spans="1:14" ht="15.75" x14ac:dyDescent="0.25">
      <c r="G2" s="24"/>
      <c r="H2" s="40"/>
      <c r="I2" s="40"/>
      <c r="J2" s="40"/>
    </row>
    <row r="3" spans="1:14" x14ac:dyDescent="0.2">
      <c r="A3" s="37" t="s">
        <v>50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4" ht="8.25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4" hidden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4" ht="43.5" customHeight="1" x14ac:dyDescent="0.2">
      <c r="A6" s="15" t="s">
        <v>34</v>
      </c>
      <c r="B6" s="15" t="s">
        <v>35</v>
      </c>
      <c r="C6" s="15" t="s">
        <v>36</v>
      </c>
      <c r="D6" s="15" t="s">
        <v>37</v>
      </c>
      <c r="E6" s="15" t="s">
        <v>38</v>
      </c>
      <c r="F6" s="15" t="s">
        <v>39</v>
      </c>
      <c r="G6" s="15" t="s">
        <v>40</v>
      </c>
      <c r="H6" s="15" t="s">
        <v>41</v>
      </c>
      <c r="I6" s="15" t="s">
        <v>42</v>
      </c>
      <c r="J6" s="15" t="s">
        <v>43</v>
      </c>
      <c r="K6" s="15" t="s">
        <v>44</v>
      </c>
    </row>
    <row r="7" spans="1:14" ht="65.25" customHeight="1" x14ac:dyDescent="0.2">
      <c r="A7" s="15">
        <v>1</v>
      </c>
      <c r="B7" s="30" t="s">
        <v>46</v>
      </c>
      <c r="C7" s="15"/>
      <c r="D7" s="15"/>
      <c r="E7" s="15"/>
      <c r="F7" s="15" t="s">
        <v>16</v>
      </c>
      <c r="G7" s="15">
        <v>1066</v>
      </c>
      <c r="H7" s="19">
        <v>2638.85</v>
      </c>
      <c r="I7" s="19">
        <f>H7*G7</f>
        <v>2813014.1</v>
      </c>
      <c r="J7" s="19">
        <f>H7*G7*1.2</f>
        <v>3375616.92</v>
      </c>
      <c r="K7" s="15" t="s">
        <v>49</v>
      </c>
    </row>
    <row r="8" spans="1:14" ht="78.75" customHeight="1" x14ac:dyDescent="0.3">
      <c r="A8" s="15">
        <v>2</v>
      </c>
      <c r="B8" s="28" t="s">
        <v>47</v>
      </c>
      <c r="C8" s="29"/>
      <c r="D8" s="15"/>
      <c r="E8" s="15"/>
      <c r="F8" s="15" t="s">
        <v>16</v>
      </c>
      <c r="G8" s="15">
        <v>1066</v>
      </c>
      <c r="H8" s="19">
        <v>2638.85</v>
      </c>
      <c r="I8" s="19">
        <f t="shared" ref="I8:I9" si="0">H8*G8</f>
        <v>2813014.1</v>
      </c>
      <c r="J8" s="19">
        <f t="shared" ref="J8:J9" si="1">H8*G8*1.2</f>
        <v>3375616.92</v>
      </c>
      <c r="K8" s="15" t="s">
        <v>49</v>
      </c>
    </row>
    <row r="9" spans="1:14" ht="72" customHeight="1" x14ac:dyDescent="0.2">
      <c r="A9" s="15">
        <v>3</v>
      </c>
      <c r="B9" s="31" t="s">
        <v>48</v>
      </c>
      <c r="C9" s="15"/>
      <c r="D9" s="15"/>
      <c r="E9" s="15"/>
      <c r="F9" s="15" t="s">
        <v>16</v>
      </c>
      <c r="G9" s="15">
        <v>1066</v>
      </c>
      <c r="H9" s="19">
        <v>2638.85</v>
      </c>
      <c r="I9" s="19">
        <f t="shared" si="0"/>
        <v>2813014.1</v>
      </c>
      <c r="J9" s="19">
        <f t="shared" si="1"/>
        <v>3375616.92</v>
      </c>
      <c r="K9" s="15" t="s">
        <v>49</v>
      </c>
    </row>
    <row r="10" spans="1:14" ht="19.5" customHeight="1" x14ac:dyDescent="0.2">
      <c r="A10" s="25"/>
      <c r="B10" s="18" t="s">
        <v>45</v>
      </c>
      <c r="C10" s="26"/>
      <c r="D10" s="26"/>
      <c r="E10" s="26"/>
      <c r="F10" s="26"/>
      <c r="G10" s="26"/>
      <c r="H10" s="26"/>
      <c r="I10" s="16">
        <f>SUM(I7:I9)</f>
        <v>8439042.3000000007</v>
      </c>
      <c r="J10" s="27">
        <f>SUM(J7:J9)</f>
        <v>10126850.76</v>
      </c>
      <c r="K10" s="22"/>
      <c r="L10" s="17"/>
      <c r="M10" s="17"/>
      <c r="N10" s="17"/>
    </row>
    <row r="11" spans="1:14" x14ac:dyDescent="0.2"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4" ht="18" x14ac:dyDescent="0.25">
      <c r="B12" s="21"/>
      <c r="C12" s="21"/>
      <c r="D12" s="21"/>
      <c r="E12" s="21"/>
      <c r="F12" s="21"/>
      <c r="G12" s="21"/>
    </row>
    <row r="13" spans="1:14" ht="18" x14ac:dyDescent="0.25">
      <c r="B13" s="21"/>
      <c r="C13" s="21"/>
      <c r="D13" s="21"/>
      <c r="E13" s="21"/>
      <c r="F13" s="21"/>
      <c r="G13" s="21"/>
    </row>
    <row r="14" spans="1:14" ht="18.75" x14ac:dyDescent="0.3">
      <c r="B14" s="20"/>
      <c r="C14" s="20"/>
      <c r="D14" s="20"/>
      <c r="E14" s="20"/>
      <c r="F14" s="20"/>
      <c r="G14" s="20"/>
    </row>
    <row r="15" spans="1:14" ht="18" x14ac:dyDescent="0.25">
      <c r="B15" s="21"/>
      <c r="C15" s="21"/>
      <c r="D15" s="21"/>
      <c r="E15" s="21"/>
      <c r="F15" s="21"/>
      <c r="G15" s="21"/>
    </row>
    <row r="16" spans="1:14" ht="18" x14ac:dyDescent="0.25">
      <c r="B16" s="21"/>
      <c r="C16" s="21"/>
      <c r="D16" s="21"/>
      <c r="E16" s="21"/>
      <c r="F16" s="21"/>
      <c r="G16" s="21"/>
    </row>
  </sheetData>
  <mergeCells count="2">
    <mergeCell ref="A3:K5"/>
    <mergeCell ref="H2: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2019-07-23T12:42:02Z</cp:lastPrinted>
  <dcterms:created xsi:type="dcterms:W3CDTF">2018-11-12T11:03:47Z</dcterms:created>
  <dcterms:modified xsi:type="dcterms:W3CDTF">2019-11-05T06:49:48Z</dcterms:modified>
</cp:coreProperties>
</file>