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955"/>
  </bookViews>
  <sheets>
    <sheet name="Комплектующие на оборудование" sheetId="21" r:id="rId1"/>
  </sheets>
  <calcPr calcId="125725"/>
</workbook>
</file>

<file path=xl/calcChain.xml><?xml version="1.0" encoding="utf-8"?>
<calcChain xmlns="http://schemas.openxmlformats.org/spreadsheetml/2006/main">
  <c r="I118" i="21"/>
  <c r="I113" l="1"/>
  <c r="J113"/>
  <c r="I114"/>
  <c r="J114"/>
  <c r="I115"/>
  <c r="J11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6"/>
  <c r="I117"/>
  <c r="J8"/>
  <c r="I8"/>
  <c r="J116" l="1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9" l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117"/>
  <c r="J118" l="1"/>
</calcChain>
</file>

<file path=xl/sharedStrings.xml><?xml version="1.0" encoding="utf-8"?>
<sst xmlns="http://schemas.openxmlformats.org/spreadsheetml/2006/main" count="437" uniqueCount="209">
  <si>
    <t>№ п/п</t>
  </si>
  <si>
    <t>Наименование материала</t>
  </si>
  <si>
    <t>Ед. изм</t>
  </si>
  <si>
    <t>Количество</t>
  </si>
  <si>
    <t>Цена, руб</t>
  </si>
  <si>
    <t>шт</t>
  </si>
  <si>
    <t>м2</t>
  </si>
  <si>
    <t>м</t>
  </si>
  <si>
    <t>упак</t>
  </si>
  <si>
    <t>Марка</t>
  </si>
  <si>
    <t>ГОСТ</t>
  </si>
  <si>
    <t>Размер</t>
  </si>
  <si>
    <t xml:space="preserve">Инвертор сварочный </t>
  </si>
  <si>
    <t>САИ-190 (Ресанта)</t>
  </si>
  <si>
    <t xml:space="preserve">Диффузор газовый керамический </t>
  </si>
  <si>
    <t>ЕР36</t>
  </si>
  <si>
    <t>сумма без НДС</t>
  </si>
  <si>
    <t>сумма с НДС 20%</t>
  </si>
  <si>
    <t xml:space="preserve">Срок поставки </t>
  </si>
  <si>
    <t xml:space="preserve">Манжета </t>
  </si>
  <si>
    <t>ИТОГО:</t>
  </si>
  <si>
    <t>Комплект трассо-дефектоискателя Поиск-410 Мастер (с генератором ГК-мини)</t>
  </si>
  <si>
    <t>пружина возвратная 000002</t>
  </si>
  <si>
    <t>пружина возвратная 000001</t>
  </si>
  <si>
    <t xml:space="preserve">Труборез стальной </t>
  </si>
  <si>
    <t>SUPER R-1/8-1</t>
  </si>
  <si>
    <t xml:space="preserve">Комплект роликов для подающего </t>
  </si>
  <si>
    <t>м-ма 1,0</t>
  </si>
  <si>
    <t xml:space="preserve">Манжета армированная </t>
  </si>
  <si>
    <t>1.2-55х80-1</t>
  </si>
  <si>
    <t>1-78х63-6</t>
  </si>
  <si>
    <t>Барабан</t>
  </si>
  <si>
    <t xml:space="preserve"> 1К62-07-17 в сборе с рукояткой и таблицей</t>
  </si>
  <si>
    <t xml:space="preserve">Вискозиметр </t>
  </si>
  <si>
    <t>ВПЖ-4 1,47</t>
  </si>
  <si>
    <t>Диски диаграмные</t>
  </si>
  <si>
    <t xml:space="preserve"> р-2190</t>
  </si>
  <si>
    <t xml:space="preserve">Калибратор акустический </t>
  </si>
  <si>
    <t>АК-1000 1 класс</t>
  </si>
  <si>
    <t xml:space="preserve">КАТОД  </t>
  </si>
  <si>
    <t>А101</t>
  </si>
  <si>
    <t xml:space="preserve">КАТОД </t>
  </si>
  <si>
    <t>К-01У</t>
  </si>
  <si>
    <t xml:space="preserve">Клапан запорный проходной </t>
  </si>
  <si>
    <t>ПЗ.26237 Ду15, 220В</t>
  </si>
  <si>
    <t xml:space="preserve">Покрышка </t>
  </si>
  <si>
    <t xml:space="preserve">шайба предохранительная </t>
  </si>
  <si>
    <t xml:space="preserve">Тигель </t>
  </si>
  <si>
    <t>№ 5 85 мл (55/28/70)</t>
  </si>
  <si>
    <t xml:space="preserve">Фокусная линза без оправы </t>
  </si>
  <si>
    <t>5х2</t>
  </si>
  <si>
    <t xml:space="preserve">Шланг высокого давления для мойки </t>
  </si>
  <si>
    <t>10 м</t>
  </si>
  <si>
    <t>15 м</t>
  </si>
  <si>
    <t xml:space="preserve">Электронный течеискатель </t>
  </si>
  <si>
    <t>LS790B</t>
  </si>
  <si>
    <t>к запросу котировок цен</t>
  </si>
  <si>
    <t xml:space="preserve">СТЯЖКА НЕЙЛОНОВАЯ НЕОТКРЫВАЮЩАЯСЯ </t>
  </si>
  <si>
    <t>150Х3,6</t>
  </si>
  <si>
    <t xml:space="preserve">Ступица </t>
  </si>
  <si>
    <t>ЕП 006,011</t>
  </si>
  <si>
    <t xml:space="preserve">Счетчик горячей воды </t>
  </si>
  <si>
    <t>ВСГН-50</t>
  </si>
  <si>
    <t xml:space="preserve">Тахогенератор </t>
  </si>
  <si>
    <t>ТП80-20</t>
  </si>
  <si>
    <t xml:space="preserve">Термометр </t>
  </si>
  <si>
    <t>ТЛ-2 № 2 исп. 1 (0+100) ц.д. 1,0</t>
  </si>
  <si>
    <t>ТЛ-6М исп2 (0 +55)</t>
  </si>
  <si>
    <t xml:space="preserve">Термопреобразователь сопротивления </t>
  </si>
  <si>
    <t>ДТС 105-50М.В3.80</t>
  </si>
  <si>
    <t>Термостат</t>
  </si>
  <si>
    <t>Т-112</t>
  </si>
  <si>
    <t>SUPER R-1/8-2"</t>
  </si>
  <si>
    <t xml:space="preserve">Экран 220761 к машине терм. резки  </t>
  </si>
  <si>
    <t>(МТР) ФАВОРИТ</t>
  </si>
  <si>
    <t>ГОСТ 25336-82</t>
  </si>
  <si>
    <t xml:space="preserve">Колба </t>
  </si>
  <si>
    <t xml:space="preserve">КН-1-250-24/29 </t>
  </si>
  <si>
    <t>Колба 2 с делением</t>
  </si>
  <si>
    <t>КН-1-250-29/3</t>
  </si>
  <si>
    <t xml:space="preserve">Ларь мороз. </t>
  </si>
  <si>
    <t>DERBY F-38 гл. кр.</t>
  </si>
  <si>
    <t xml:space="preserve">Линза </t>
  </si>
  <si>
    <t xml:space="preserve">5х1.5 </t>
  </si>
  <si>
    <t>ГОСТ 14896-84</t>
  </si>
  <si>
    <t xml:space="preserve">1-110 х 90-6 </t>
  </si>
  <si>
    <t>ГОСТ 14896-86</t>
  </si>
  <si>
    <t xml:space="preserve">1-80 х 65-6 </t>
  </si>
  <si>
    <t xml:space="preserve">Манжета гидр. </t>
  </si>
  <si>
    <t>1-270х250-4 h=10</t>
  </si>
  <si>
    <t>ГОСТ 22704-77</t>
  </si>
  <si>
    <t xml:space="preserve">М-320х360 </t>
  </si>
  <si>
    <t xml:space="preserve">Манометр </t>
  </si>
  <si>
    <t>ТМ-510Р (0-1) кг М20х1,5 МТР</t>
  </si>
  <si>
    <t xml:space="preserve">Матрица </t>
  </si>
  <si>
    <t>88; V25; L=835 мм</t>
  </si>
  <si>
    <t xml:space="preserve">Матрица New </t>
  </si>
  <si>
    <t>AFH; 88; V12; L=835 мм.</t>
  </si>
  <si>
    <t>RE 20х4 +0,2 ст.B</t>
  </si>
  <si>
    <t>RE 20х4 +0,3 ст.B</t>
  </si>
  <si>
    <t>Матрица</t>
  </si>
  <si>
    <t xml:space="preserve"> RE 20х4 +0,4 ст.B</t>
  </si>
  <si>
    <t>RE 20х5 +0,2 ст.B</t>
  </si>
  <si>
    <t>RE 20х5 +0,3 ст.B</t>
  </si>
  <si>
    <t xml:space="preserve"> RE 20х5 +0,4 ст.B</t>
  </si>
  <si>
    <t xml:space="preserve">Матрица секц. </t>
  </si>
  <si>
    <t>New AFH 30; V=12; L=800 мм</t>
  </si>
  <si>
    <t>New AFH 88; V20; L=800 мм</t>
  </si>
  <si>
    <t xml:space="preserve">Матрицержатель </t>
  </si>
  <si>
    <t>H=51.5; L840мм (ex 6H 8150L)</t>
  </si>
  <si>
    <t xml:space="preserve">Микродвигатель </t>
  </si>
  <si>
    <t>ДСД2-П1 220В</t>
  </si>
  <si>
    <t xml:space="preserve">Мундшук с наконечником к горелке </t>
  </si>
  <si>
    <t xml:space="preserve">ГН-5П </t>
  </si>
  <si>
    <t xml:space="preserve">накладка тормозная </t>
  </si>
  <si>
    <t>ф-270</t>
  </si>
  <si>
    <t xml:space="preserve">Педаль электрическая </t>
  </si>
  <si>
    <t>ПЭ-1М</t>
  </si>
  <si>
    <t xml:space="preserve">Переход </t>
  </si>
  <si>
    <t>П-1-29/32-14/23</t>
  </si>
  <si>
    <t xml:space="preserve">Пневмораспределитель </t>
  </si>
  <si>
    <t>П-РЭ 3/2,5 7312</t>
  </si>
  <si>
    <t>6,50х10 Митас</t>
  </si>
  <si>
    <t xml:space="preserve">Преобразователь для дефектоскопов </t>
  </si>
  <si>
    <t>Иа5.125.002</t>
  </si>
  <si>
    <t xml:space="preserve">Преобразователь линейных перемещений </t>
  </si>
  <si>
    <t>ЛИР-7М-1-0420-00-05-ПИ-10-5-2,0-В(РС10ТВ)</t>
  </si>
  <si>
    <t xml:space="preserve">Преобразователь термоэлектрический </t>
  </si>
  <si>
    <t>КТХК 01,03-010-к2-И-С10-5,0-160/80</t>
  </si>
  <si>
    <t xml:space="preserve">Прессостат </t>
  </si>
  <si>
    <t>Atlas Copco MDR 53/16</t>
  </si>
  <si>
    <t xml:space="preserve">Прибор </t>
  </si>
  <si>
    <t>КСД2-001 шкала+-20мм</t>
  </si>
  <si>
    <t xml:space="preserve">Прижимная пластина для быстрой фиксации типа </t>
  </si>
  <si>
    <t>EASY CLAMP (4H980000Vll)</t>
  </si>
  <si>
    <t>88;R3,0;L=835мм 6H 4R30L</t>
  </si>
  <si>
    <t xml:space="preserve">Пуансон </t>
  </si>
  <si>
    <t>30; R0,65; L=835мм</t>
  </si>
  <si>
    <t xml:space="preserve">RE 20х4 ст.B HP </t>
  </si>
  <si>
    <t xml:space="preserve">RE 20х5 ст.B HP </t>
  </si>
  <si>
    <t xml:space="preserve">Пуансос секц.; </t>
  </si>
  <si>
    <t>30; R0,65; L=800мм(ex6H 21080SECT)</t>
  </si>
  <si>
    <t xml:space="preserve">Реверсивный двигатель на </t>
  </si>
  <si>
    <t>КСД</t>
  </si>
  <si>
    <t xml:space="preserve">Регулятор расхода </t>
  </si>
  <si>
    <t>У-30-КР2П</t>
  </si>
  <si>
    <t>РБ-306</t>
  </si>
  <si>
    <t>Ролик подающий</t>
  </si>
  <si>
    <t>1,0-1,2 SL-500</t>
  </si>
  <si>
    <t xml:space="preserve">Ролик приводной </t>
  </si>
  <si>
    <t>V=0-18 м/мин Ду 28 мм</t>
  </si>
  <si>
    <t>Сепаратор</t>
  </si>
  <si>
    <t xml:space="preserve">Соединитель кабельный </t>
  </si>
  <si>
    <t>СКР-31 (Вставка)</t>
  </si>
  <si>
    <t>СОПЛО</t>
  </si>
  <si>
    <t xml:space="preserve"> 80/85А 220816</t>
  </si>
  <si>
    <t xml:space="preserve">Сопло Вентури </t>
  </si>
  <si>
    <t>Zitrek ZVBC - 9.5х170</t>
  </si>
  <si>
    <t>Приложение № 15</t>
  </si>
  <si>
    <t>Заместитель директора                                                                                                                  В.В. Ракитин</t>
  </si>
  <si>
    <t xml:space="preserve">Реостат баластный </t>
  </si>
  <si>
    <t>Гидронасос 8 БГ 12-24 АМ</t>
  </si>
  <si>
    <t>Мотор 42V.MWF8</t>
  </si>
  <si>
    <t>Насос вихревой ВК2/26А-У3.1</t>
  </si>
  <si>
    <t>Пневмоцилиндр D=125, ход 320</t>
  </si>
  <si>
    <t>РВД 22г(1,0м)</t>
  </si>
  <si>
    <t>Реостат балластный РБ-302</t>
  </si>
  <si>
    <t>Ролик подающий1,0-1,2 SL-500</t>
  </si>
  <si>
    <t>Рукав МРС EPDM 16/24 W=20бар</t>
  </si>
  <si>
    <t xml:space="preserve">пог м </t>
  </si>
  <si>
    <t>Щеткодержатель 993045</t>
  </si>
  <si>
    <t>Контактное/изоляционное кольцо для муфты ЭМ 42 АР</t>
  </si>
  <si>
    <t>Курок сварочной горелки ER</t>
  </si>
  <si>
    <t xml:space="preserve">Пружина арт.161589 </t>
  </si>
  <si>
    <t>пог.м.</t>
  </si>
  <si>
    <t>Сопло безвоздушного  распыления НД 425,635,529</t>
  </si>
  <si>
    <t>ТЭН KRS1090A (2,9 кВт)</t>
  </si>
  <si>
    <t>Фильтр 60 mesh в King</t>
  </si>
  <si>
    <t>Частотный преобразователь ESQ-600-4Т0185G/0220Р 18.5/22кВт 380-460В</t>
  </si>
  <si>
    <t>Шина массивная 28 х 9-8-15</t>
  </si>
  <si>
    <t>Шина массивная 300-15</t>
  </si>
  <si>
    <t>2-4 кв-л 2019г</t>
  </si>
  <si>
    <t>тыс.шт</t>
  </si>
  <si>
    <t>2-4 кв-л 2019г.</t>
  </si>
  <si>
    <t xml:space="preserve">Кран шаровый </t>
  </si>
  <si>
    <t>Ду15, Ру63, 1/2" нерж</t>
  </si>
  <si>
    <t xml:space="preserve">Насос пластинчатый </t>
  </si>
  <si>
    <t>БГ 12-24М</t>
  </si>
  <si>
    <t>Насос</t>
  </si>
  <si>
    <t xml:space="preserve"> ХЦМ 6/30м с дв.22кВт 3000 об/мин</t>
  </si>
  <si>
    <t xml:space="preserve">Осциллятор сварочный </t>
  </si>
  <si>
    <t>RE-165D</t>
  </si>
  <si>
    <t xml:space="preserve">Преобразов. </t>
  </si>
  <si>
    <t>П111-5 к-6</t>
  </si>
  <si>
    <t xml:space="preserve">Ремень плоский </t>
  </si>
  <si>
    <t>200-6-БКНЛ-65-2</t>
  </si>
  <si>
    <t xml:space="preserve">Ремкомплект воздушного мотора </t>
  </si>
  <si>
    <t>King</t>
  </si>
  <si>
    <t>Рукав напорный  1,6МПа</t>
  </si>
  <si>
    <t>Ш 50х71мм</t>
  </si>
  <si>
    <t>Сопло газораспределительное</t>
  </si>
  <si>
    <t xml:space="preserve"> d=16мм</t>
  </si>
  <si>
    <t>СТЯЖКА КАБЕЛЬНАЯ  100ШТ</t>
  </si>
  <si>
    <t>200Х3,5</t>
  </si>
  <si>
    <t xml:space="preserve">Стяжка кабельная </t>
  </si>
  <si>
    <t>300х4,8</t>
  </si>
  <si>
    <t>Угольник 90°-I-20*20</t>
  </si>
  <si>
    <t>*ГОСТ 8946-75</t>
  </si>
  <si>
    <t>ЛОТ  №11</t>
  </si>
</sst>
</file>

<file path=xl/styles.xml><?xml version="1.0" encoding="utf-8"?>
<styleSheet xmlns="http://schemas.openxmlformats.org/spreadsheetml/2006/main">
  <fonts count="16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1"/>
      <name val="Arial"/>
      <family val="2"/>
    </font>
    <font>
      <sz val="12"/>
      <name val="Times New Roman"/>
      <family val="1"/>
      <charset val="204"/>
    </font>
    <font>
      <sz val="8"/>
      <color theme="1"/>
      <name val="Arial"/>
      <family val="2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69">
    <xf numFmtId="0" fontId="0" fillId="0" borderId="0" xfId="0"/>
    <xf numFmtId="0" fontId="8" fillId="3" borderId="0" xfId="0" applyFont="1" applyFill="1"/>
    <xf numFmtId="4" fontId="1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0" fillId="3" borderId="1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4" fontId="10" fillId="3" borderId="1" xfId="2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/>
    </xf>
    <xf numFmtId="4" fontId="2" fillId="3" borderId="1" xfId="2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top" wrapText="1"/>
    </xf>
    <xf numFmtId="0" fontId="12" fillId="2" borderId="9" xfId="0" applyNumberFormat="1" applyFont="1" applyFill="1" applyBorder="1" applyAlignment="1">
      <alignment horizontal="center" vertical="top" wrapText="1"/>
    </xf>
    <xf numFmtId="0" fontId="12" fillId="2" borderId="8" xfId="0" applyNumberFormat="1" applyFont="1" applyFill="1" applyBorder="1" applyAlignment="1">
      <alignment horizontal="center" vertical="top" wrapText="1"/>
    </xf>
    <xf numFmtId="0" fontId="12" fillId="2" borderId="6" xfId="0" applyNumberFormat="1" applyFont="1" applyFill="1" applyBorder="1" applyAlignment="1">
      <alignment horizontal="center" vertical="top" wrapText="1"/>
    </xf>
    <xf numFmtId="0" fontId="12" fillId="3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/>
    <xf numFmtId="4" fontId="10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/>
    <xf numFmtId="0" fontId="1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122"/>
  <sheetViews>
    <sheetView tabSelected="1" workbookViewId="0">
      <selection activeCell="H49" sqref="H49"/>
    </sheetView>
  </sheetViews>
  <sheetFormatPr defaultRowHeight="11.25"/>
  <cols>
    <col min="1" max="1" width="6.6640625" style="12" customWidth="1"/>
    <col min="2" max="2" width="37.6640625" style="28" customWidth="1"/>
    <col min="3" max="3" width="7.83203125" customWidth="1"/>
    <col min="4" max="4" width="20.5" style="11" customWidth="1"/>
    <col min="5" max="5" width="14" style="11" customWidth="1"/>
    <col min="6" max="6" width="12.83203125" style="11" customWidth="1"/>
    <col min="7" max="7" width="9.1640625" customWidth="1"/>
    <col min="8" max="8" width="10.83203125" style="12" customWidth="1"/>
    <col min="9" max="9" width="16.83203125" customWidth="1"/>
    <col min="10" max="10" width="16.33203125" customWidth="1"/>
    <col min="11" max="11" width="15.83203125" customWidth="1"/>
  </cols>
  <sheetData>
    <row r="2" spans="1:11" ht="12.75">
      <c r="E2" s="38"/>
      <c r="F2" s="53" t="s">
        <v>158</v>
      </c>
      <c r="G2" s="38"/>
    </row>
    <row r="3" spans="1:11" ht="13.5" customHeight="1">
      <c r="C3" s="11"/>
      <c r="E3" s="38"/>
      <c r="F3" s="37" t="s">
        <v>56</v>
      </c>
      <c r="G3" s="38"/>
    </row>
    <row r="4" spans="1:11">
      <c r="C4" s="11"/>
      <c r="F4"/>
    </row>
    <row r="5" spans="1:11" ht="22.5" customHeight="1">
      <c r="C5" s="66" t="s">
        <v>208</v>
      </c>
      <c r="D5" s="67"/>
      <c r="F5"/>
    </row>
    <row r="6" spans="1:11" ht="22.5">
      <c r="A6" s="65" t="s">
        <v>0</v>
      </c>
      <c r="B6" s="25" t="s">
        <v>1</v>
      </c>
      <c r="C6" s="16" t="s">
        <v>2</v>
      </c>
      <c r="D6" s="16"/>
      <c r="E6" s="16"/>
      <c r="F6" s="16" t="s">
        <v>11</v>
      </c>
      <c r="G6" s="16" t="s">
        <v>3</v>
      </c>
      <c r="H6" s="54" t="s">
        <v>4</v>
      </c>
      <c r="I6" s="16" t="s">
        <v>16</v>
      </c>
      <c r="J6" s="16" t="s">
        <v>17</v>
      </c>
      <c r="K6" s="63" t="s">
        <v>18</v>
      </c>
    </row>
    <row r="7" spans="1:11" s="1" customFormat="1">
      <c r="A7" s="68"/>
      <c r="B7" s="26"/>
      <c r="C7" s="17"/>
      <c r="D7" s="17" t="s">
        <v>9</v>
      </c>
      <c r="E7" s="17" t="s">
        <v>10</v>
      </c>
      <c r="F7" s="17"/>
      <c r="G7" s="17"/>
      <c r="H7" s="59"/>
      <c r="I7" s="17"/>
      <c r="J7" s="18"/>
      <c r="K7" s="64"/>
    </row>
    <row r="8" spans="1:11" s="1" customFormat="1" ht="37.5" customHeight="1">
      <c r="A8" s="32">
        <v>1</v>
      </c>
      <c r="B8" s="30" t="s">
        <v>31</v>
      </c>
      <c r="C8" s="6" t="s">
        <v>5</v>
      </c>
      <c r="D8" s="2" t="s">
        <v>32</v>
      </c>
      <c r="E8" s="2"/>
      <c r="F8" s="2"/>
      <c r="G8" s="8">
        <v>1</v>
      </c>
      <c r="H8" s="42">
        <v>25874.38</v>
      </c>
      <c r="I8" s="7">
        <f>H8*G8</f>
        <v>25874.38</v>
      </c>
      <c r="J8" s="7">
        <f t="shared" ref="J8:J38" si="0">H8*G8*1.2</f>
        <v>31049.256000000001</v>
      </c>
      <c r="K8" s="5" t="s">
        <v>181</v>
      </c>
    </row>
    <row r="9" spans="1:11" s="1" customFormat="1" ht="21.75" customHeight="1">
      <c r="A9" s="32">
        <v>2</v>
      </c>
      <c r="B9" s="30" t="s">
        <v>33</v>
      </c>
      <c r="C9" s="19" t="s">
        <v>5</v>
      </c>
      <c r="D9" s="4" t="s">
        <v>34</v>
      </c>
      <c r="E9" s="4"/>
      <c r="F9" s="4"/>
      <c r="G9" s="8">
        <v>1</v>
      </c>
      <c r="H9" s="42">
        <v>3110.3</v>
      </c>
      <c r="I9" s="7">
        <f t="shared" ref="I9:I69" si="1">H9*G9</f>
        <v>3110.3</v>
      </c>
      <c r="J9" s="7">
        <f t="shared" si="0"/>
        <v>3732.36</v>
      </c>
      <c r="K9" s="5" t="s">
        <v>181</v>
      </c>
    </row>
    <row r="10" spans="1:11" s="1" customFormat="1" ht="34.5" customHeight="1">
      <c r="A10" s="32">
        <v>3</v>
      </c>
      <c r="B10" s="30" t="s">
        <v>35</v>
      </c>
      <c r="C10" s="19" t="s">
        <v>182</v>
      </c>
      <c r="D10" s="2" t="s">
        <v>36</v>
      </c>
      <c r="E10" s="2"/>
      <c r="F10" s="2"/>
      <c r="G10" s="8">
        <v>2000</v>
      </c>
      <c r="H10" s="42">
        <v>2.93</v>
      </c>
      <c r="I10" s="7">
        <f t="shared" si="1"/>
        <v>5860</v>
      </c>
      <c r="J10" s="7">
        <f t="shared" si="0"/>
        <v>7032</v>
      </c>
      <c r="K10" s="5" t="s">
        <v>181</v>
      </c>
    </row>
    <row r="11" spans="1:11" s="1" customFormat="1" ht="30" customHeight="1">
      <c r="A11" s="32">
        <v>4</v>
      </c>
      <c r="B11" s="30" t="s">
        <v>14</v>
      </c>
      <c r="C11" s="19" t="s">
        <v>5</v>
      </c>
      <c r="D11" s="2" t="s">
        <v>15</v>
      </c>
      <c r="E11" s="2"/>
      <c r="F11" s="2"/>
      <c r="G11" s="8">
        <v>200</v>
      </c>
      <c r="H11" s="42">
        <v>44.02</v>
      </c>
      <c r="I11" s="7">
        <f t="shared" si="1"/>
        <v>8804</v>
      </c>
      <c r="J11" s="7">
        <f t="shared" si="0"/>
        <v>10564.8</v>
      </c>
      <c r="K11" s="5" t="s">
        <v>181</v>
      </c>
    </row>
    <row r="12" spans="1:11" s="1" customFormat="1" ht="32.25" customHeight="1">
      <c r="A12" s="32">
        <v>5</v>
      </c>
      <c r="B12" s="30" t="s">
        <v>12</v>
      </c>
      <c r="C12" s="6" t="s">
        <v>5</v>
      </c>
      <c r="D12" s="2" t="s">
        <v>13</v>
      </c>
      <c r="E12" s="2"/>
      <c r="F12" s="2"/>
      <c r="G12" s="8">
        <v>2</v>
      </c>
      <c r="H12" s="42">
        <v>14672.56</v>
      </c>
      <c r="I12" s="7">
        <f t="shared" si="1"/>
        <v>29345.119999999999</v>
      </c>
      <c r="J12" s="7">
        <f t="shared" si="0"/>
        <v>35214.144</v>
      </c>
      <c r="K12" s="5" t="s">
        <v>181</v>
      </c>
    </row>
    <row r="13" spans="1:11" s="1" customFormat="1" ht="30" customHeight="1">
      <c r="A13" s="32">
        <v>6</v>
      </c>
      <c r="B13" s="30" t="s">
        <v>37</v>
      </c>
      <c r="C13" s="6" t="s">
        <v>5</v>
      </c>
      <c r="D13" s="2" t="s">
        <v>38</v>
      </c>
      <c r="E13" s="2"/>
      <c r="F13" s="2"/>
      <c r="G13" s="8">
        <v>1</v>
      </c>
      <c r="H13" s="42">
        <v>76093.100000000006</v>
      </c>
      <c r="I13" s="7">
        <f t="shared" si="1"/>
        <v>76093.100000000006</v>
      </c>
      <c r="J13" s="7">
        <f t="shared" si="0"/>
        <v>91311.72</v>
      </c>
      <c r="K13" s="5" t="s">
        <v>181</v>
      </c>
    </row>
    <row r="14" spans="1:11" s="1" customFormat="1" ht="25.5" customHeight="1">
      <c r="A14" s="32">
        <v>7</v>
      </c>
      <c r="B14" s="30" t="s">
        <v>43</v>
      </c>
      <c r="C14" s="7" t="s">
        <v>5</v>
      </c>
      <c r="D14" s="2" t="s">
        <v>44</v>
      </c>
      <c r="E14" s="2"/>
      <c r="F14" s="2"/>
      <c r="G14" s="8">
        <v>2</v>
      </c>
      <c r="H14" s="42">
        <v>2771.3</v>
      </c>
      <c r="I14" s="7">
        <f t="shared" si="1"/>
        <v>5542.6</v>
      </c>
      <c r="J14" s="7">
        <f t="shared" si="0"/>
        <v>6651.12</v>
      </c>
      <c r="K14" s="5" t="s">
        <v>181</v>
      </c>
    </row>
    <row r="15" spans="1:11" s="1" customFormat="1" ht="24" customHeight="1">
      <c r="A15" s="32">
        <v>8</v>
      </c>
      <c r="B15" s="30" t="s">
        <v>39</v>
      </c>
      <c r="C15" s="7" t="s">
        <v>5</v>
      </c>
      <c r="D15" s="2" t="s">
        <v>40</v>
      </c>
      <c r="E15" s="2"/>
      <c r="F15" s="2"/>
      <c r="G15" s="8">
        <v>100</v>
      </c>
      <c r="H15" s="42">
        <v>113.68</v>
      </c>
      <c r="I15" s="7">
        <f t="shared" si="1"/>
        <v>11368</v>
      </c>
      <c r="J15" s="7">
        <f t="shared" si="0"/>
        <v>13641.6</v>
      </c>
      <c r="K15" s="5" t="s">
        <v>181</v>
      </c>
    </row>
    <row r="16" spans="1:11" s="1" customFormat="1" ht="12">
      <c r="A16" s="32">
        <v>9</v>
      </c>
      <c r="B16" s="30" t="s">
        <v>41</v>
      </c>
      <c r="C16" s="7" t="s">
        <v>5</v>
      </c>
      <c r="D16" s="2" t="s">
        <v>42</v>
      </c>
      <c r="E16" s="2"/>
      <c r="F16" s="2"/>
      <c r="G16" s="8">
        <v>250</v>
      </c>
      <c r="H16" s="42">
        <v>116.87</v>
      </c>
      <c r="I16" s="7">
        <f t="shared" si="1"/>
        <v>29217.5</v>
      </c>
      <c r="J16" s="7">
        <f t="shared" si="0"/>
        <v>35061</v>
      </c>
      <c r="K16" s="5" t="s">
        <v>181</v>
      </c>
    </row>
    <row r="17" spans="1:11" s="1" customFormat="1" ht="22.5">
      <c r="A17" s="32">
        <v>10</v>
      </c>
      <c r="B17" s="30" t="s">
        <v>76</v>
      </c>
      <c r="C17" s="7" t="s">
        <v>5</v>
      </c>
      <c r="D17" s="2" t="s">
        <v>77</v>
      </c>
      <c r="E17" s="2" t="s">
        <v>75</v>
      </c>
      <c r="F17" s="2"/>
      <c r="G17" s="8">
        <v>1</v>
      </c>
      <c r="H17" s="42">
        <v>377.94</v>
      </c>
      <c r="I17" s="7">
        <f t="shared" si="1"/>
        <v>377.94</v>
      </c>
      <c r="J17" s="7">
        <f t="shared" si="0"/>
        <v>453.52799999999996</v>
      </c>
      <c r="K17" s="5" t="s">
        <v>181</v>
      </c>
    </row>
    <row r="18" spans="1:11" s="1" customFormat="1" ht="20.25" customHeight="1">
      <c r="A18" s="32">
        <v>11</v>
      </c>
      <c r="B18" s="30" t="s">
        <v>78</v>
      </c>
      <c r="C18" s="7" t="s">
        <v>5</v>
      </c>
      <c r="D18" s="2" t="s">
        <v>79</v>
      </c>
      <c r="E18" s="2"/>
      <c r="F18" s="2"/>
      <c r="G18" s="8">
        <v>1</v>
      </c>
      <c r="H18" s="42">
        <v>260.39</v>
      </c>
      <c r="I18" s="7">
        <f t="shared" si="1"/>
        <v>260.39</v>
      </c>
      <c r="J18" s="7">
        <f t="shared" si="0"/>
        <v>312.46799999999996</v>
      </c>
      <c r="K18" s="5" t="s">
        <v>181</v>
      </c>
    </row>
    <row r="19" spans="1:11" s="1" customFormat="1" ht="42" customHeight="1">
      <c r="A19" s="32">
        <v>12</v>
      </c>
      <c r="B19" s="30" t="s">
        <v>21</v>
      </c>
      <c r="C19" s="7" t="s">
        <v>5</v>
      </c>
      <c r="D19" s="2"/>
      <c r="E19" s="2"/>
      <c r="F19" s="2"/>
      <c r="G19" s="8">
        <v>1</v>
      </c>
      <c r="H19" s="42">
        <v>29878.11</v>
      </c>
      <c r="I19" s="7">
        <f t="shared" si="1"/>
        <v>29878.11</v>
      </c>
      <c r="J19" s="7">
        <f t="shared" si="0"/>
        <v>35853.731999999996</v>
      </c>
      <c r="K19" s="5" t="s">
        <v>181</v>
      </c>
    </row>
    <row r="20" spans="1:11" s="1" customFormat="1" ht="18" customHeight="1">
      <c r="A20" s="32">
        <v>13</v>
      </c>
      <c r="B20" s="30" t="s">
        <v>80</v>
      </c>
      <c r="C20" s="7" t="s">
        <v>5</v>
      </c>
      <c r="D20" s="2" t="s">
        <v>81</v>
      </c>
      <c r="E20" s="2"/>
      <c r="F20" s="2"/>
      <c r="G20" s="8">
        <v>1</v>
      </c>
      <c r="H20" s="42">
        <v>27748.04</v>
      </c>
      <c r="I20" s="7">
        <f t="shared" si="1"/>
        <v>27748.04</v>
      </c>
      <c r="J20" s="7">
        <f t="shared" si="0"/>
        <v>33297.648000000001</v>
      </c>
      <c r="K20" s="5" t="s">
        <v>181</v>
      </c>
    </row>
    <row r="21" spans="1:11" s="1" customFormat="1" ht="19.5" customHeight="1">
      <c r="A21" s="32">
        <v>14</v>
      </c>
      <c r="B21" s="30" t="s">
        <v>82</v>
      </c>
      <c r="C21" s="7" t="s">
        <v>5</v>
      </c>
      <c r="D21" s="2"/>
      <c r="E21" s="2" t="s">
        <v>83</v>
      </c>
      <c r="F21" s="2"/>
      <c r="G21" s="8">
        <v>2</v>
      </c>
      <c r="H21" s="42">
        <v>41490.639999999999</v>
      </c>
      <c r="I21" s="7">
        <f t="shared" si="1"/>
        <v>82981.279999999999</v>
      </c>
      <c r="J21" s="7">
        <f t="shared" si="0"/>
        <v>99577.535999999993</v>
      </c>
      <c r="K21" s="5" t="s">
        <v>181</v>
      </c>
    </row>
    <row r="22" spans="1:11" s="1" customFormat="1" ht="22.5">
      <c r="A22" s="32">
        <v>15</v>
      </c>
      <c r="B22" s="30" t="s">
        <v>19</v>
      </c>
      <c r="C22" s="7" t="s">
        <v>5</v>
      </c>
      <c r="D22" s="2"/>
      <c r="E22" s="2" t="s">
        <v>84</v>
      </c>
      <c r="F22" s="2" t="s">
        <v>85</v>
      </c>
      <c r="G22" s="8">
        <v>4</v>
      </c>
      <c r="H22" s="42">
        <v>56.6</v>
      </c>
      <c r="I22" s="7">
        <f t="shared" si="1"/>
        <v>226.4</v>
      </c>
      <c r="J22" s="7">
        <f t="shared" si="0"/>
        <v>271.68</v>
      </c>
      <c r="K22" s="5" t="s">
        <v>181</v>
      </c>
    </row>
    <row r="23" spans="1:11" s="1" customFormat="1" ht="22.5">
      <c r="A23" s="32">
        <v>16</v>
      </c>
      <c r="B23" s="30" t="s">
        <v>19</v>
      </c>
      <c r="C23" s="7" t="s">
        <v>5</v>
      </c>
      <c r="D23" s="2" t="s">
        <v>87</v>
      </c>
      <c r="E23" s="2" t="s">
        <v>86</v>
      </c>
      <c r="F23" s="2"/>
      <c r="G23" s="8">
        <v>4</v>
      </c>
      <c r="H23" s="42">
        <v>33.82</v>
      </c>
      <c r="I23" s="7">
        <f t="shared" si="1"/>
        <v>135.28</v>
      </c>
      <c r="J23" s="7">
        <f t="shared" si="0"/>
        <v>162.33599999999998</v>
      </c>
      <c r="K23" s="5" t="s">
        <v>181</v>
      </c>
    </row>
    <row r="24" spans="1:11" s="1" customFormat="1" ht="21" customHeight="1">
      <c r="A24" s="32">
        <v>17</v>
      </c>
      <c r="B24" s="30" t="s">
        <v>88</v>
      </c>
      <c r="C24" s="7" t="s">
        <v>5</v>
      </c>
      <c r="D24" s="4" t="s">
        <v>89</v>
      </c>
      <c r="E24" s="4"/>
      <c r="F24" s="4"/>
      <c r="G24" s="8">
        <v>10</v>
      </c>
      <c r="H24" s="42">
        <v>336.61</v>
      </c>
      <c r="I24" s="7">
        <f t="shared" si="1"/>
        <v>3366.1000000000004</v>
      </c>
      <c r="J24" s="7">
        <f t="shared" si="0"/>
        <v>4039.32</v>
      </c>
      <c r="K24" s="5" t="s">
        <v>181</v>
      </c>
    </row>
    <row r="25" spans="1:11" s="1" customFormat="1" ht="22.5">
      <c r="A25" s="32">
        <v>18</v>
      </c>
      <c r="B25" s="30" t="s">
        <v>19</v>
      </c>
      <c r="C25" s="7" t="s">
        <v>5</v>
      </c>
      <c r="D25" s="4" t="s">
        <v>91</v>
      </c>
      <c r="E25" s="4" t="s">
        <v>90</v>
      </c>
      <c r="F25" s="4"/>
      <c r="G25" s="8">
        <v>12</v>
      </c>
      <c r="H25" s="42">
        <v>590.47</v>
      </c>
      <c r="I25" s="7">
        <f t="shared" si="1"/>
        <v>7085.64</v>
      </c>
      <c r="J25" s="7">
        <f t="shared" si="0"/>
        <v>8502.768</v>
      </c>
      <c r="K25" s="5" t="s">
        <v>181</v>
      </c>
    </row>
    <row r="26" spans="1:11" s="1" customFormat="1" ht="30" customHeight="1">
      <c r="A26" s="32">
        <v>19</v>
      </c>
      <c r="B26" s="33" t="s">
        <v>92</v>
      </c>
      <c r="C26" s="7" t="s">
        <v>5</v>
      </c>
      <c r="D26" s="4" t="s">
        <v>93</v>
      </c>
      <c r="E26" s="4"/>
      <c r="F26" s="4"/>
      <c r="G26" s="8">
        <v>30</v>
      </c>
      <c r="H26" s="42">
        <v>1019.2</v>
      </c>
      <c r="I26" s="7">
        <f t="shared" si="1"/>
        <v>30576</v>
      </c>
      <c r="J26" s="7">
        <f t="shared" si="0"/>
        <v>36691.199999999997</v>
      </c>
      <c r="K26" s="5" t="s">
        <v>181</v>
      </c>
    </row>
    <row r="27" spans="1:11" s="1" customFormat="1" ht="24.75" customHeight="1">
      <c r="A27" s="32">
        <v>20</v>
      </c>
      <c r="B27" s="30" t="s">
        <v>94</v>
      </c>
      <c r="C27" s="7" t="s">
        <v>5</v>
      </c>
      <c r="D27" s="2" t="s">
        <v>95</v>
      </c>
      <c r="E27" s="2"/>
      <c r="F27" s="2"/>
      <c r="G27" s="8">
        <v>1</v>
      </c>
      <c r="H27" s="42">
        <v>49215.06</v>
      </c>
      <c r="I27" s="7">
        <f t="shared" si="1"/>
        <v>49215.06</v>
      </c>
      <c r="J27" s="7">
        <f t="shared" si="0"/>
        <v>59058.071999999993</v>
      </c>
      <c r="K27" s="5" t="s">
        <v>181</v>
      </c>
    </row>
    <row r="28" spans="1:11" s="1" customFormat="1" ht="28.5" customHeight="1">
      <c r="A28" s="32">
        <v>21</v>
      </c>
      <c r="B28" s="30" t="s">
        <v>96</v>
      </c>
      <c r="C28" s="7" t="s">
        <v>5</v>
      </c>
      <c r="D28" s="2" t="s">
        <v>97</v>
      </c>
      <c r="E28" s="2"/>
      <c r="F28" s="2"/>
      <c r="G28" s="8">
        <v>3</v>
      </c>
      <c r="H28" s="42">
        <v>40742.33</v>
      </c>
      <c r="I28" s="7">
        <f t="shared" si="1"/>
        <v>122226.99</v>
      </c>
      <c r="J28" s="7">
        <f t="shared" si="0"/>
        <v>146672.38800000001</v>
      </c>
      <c r="K28" s="5" t="s">
        <v>181</v>
      </c>
    </row>
    <row r="29" spans="1:11" s="1" customFormat="1" ht="12">
      <c r="A29" s="32">
        <v>22</v>
      </c>
      <c r="B29" s="30" t="s">
        <v>94</v>
      </c>
      <c r="C29" s="7" t="s">
        <v>5</v>
      </c>
      <c r="D29" s="2" t="s">
        <v>98</v>
      </c>
      <c r="E29" s="2"/>
      <c r="F29" s="2"/>
      <c r="G29" s="8">
        <v>2</v>
      </c>
      <c r="H29" s="42">
        <v>2920.52</v>
      </c>
      <c r="I29" s="7">
        <f t="shared" si="1"/>
        <v>5841.04</v>
      </c>
      <c r="J29" s="7">
        <f t="shared" si="0"/>
        <v>7009.2479999999996</v>
      </c>
      <c r="K29" s="5" t="s">
        <v>181</v>
      </c>
    </row>
    <row r="30" spans="1:11" s="1" customFormat="1" ht="24" customHeight="1">
      <c r="A30" s="32">
        <v>23</v>
      </c>
      <c r="B30" s="34" t="s">
        <v>94</v>
      </c>
      <c r="C30" s="7" t="s">
        <v>5</v>
      </c>
      <c r="D30" s="2" t="s">
        <v>99</v>
      </c>
      <c r="E30" s="2"/>
      <c r="F30" s="2"/>
      <c r="G30" s="8">
        <v>2</v>
      </c>
      <c r="H30" s="42">
        <v>2920.52</v>
      </c>
      <c r="I30" s="7">
        <f t="shared" si="1"/>
        <v>5841.04</v>
      </c>
      <c r="J30" s="7">
        <f t="shared" si="0"/>
        <v>7009.2479999999996</v>
      </c>
      <c r="K30" s="5" t="s">
        <v>181</v>
      </c>
    </row>
    <row r="31" spans="1:11" s="1" customFormat="1" ht="12">
      <c r="A31" s="32">
        <v>24</v>
      </c>
      <c r="B31" s="34" t="s">
        <v>100</v>
      </c>
      <c r="C31" s="7" t="s">
        <v>5</v>
      </c>
      <c r="D31" s="2" t="s">
        <v>101</v>
      </c>
      <c r="E31" s="2"/>
      <c r="F31" s="2"/>
      <c r="G31" s="8">
        <v>2</v>
      </c>
      <c r="H31" s="42">
        <v>2920.52</v>
      </c>
      <c r="I31" s="7">
        <f t="shared" si="1"/>
        <v>5841.04</v>
      </c>
      <c r="J31" s="7">
        <f t="shared" si="0"/>
        <v>7009.2479999999996</v>
      </c>
      <c r="K31" s="5" t="s">
        <v>181</v>
      </c>
    </row>
    <row r="32" spans="1:11" s="1" customFormat="1" ht="21.75" customHeight="1">
      <c r="A32" s="32">
        <v>25</v>
      </c>
      <c r="B32" s="30" t="s">
        <v>94</v>
      </c>
      <c r="C32" s="7" t="s">
        <v>5</v>
      </c>
      <c r="D32" s="2" t="s">
        <v>102</v>
      </c>
      <c r="E32" s="2"/>
      <c r="F32" s="2"/>
      <c r="G32" s="8">
        <v>2</v>
      </c>
      <c r="H32" s="42">
        <v>2920.52</v>
      </c>
      <c r="I32" s="7">
        <f t="shared" si="1"/>
        <v>5841.04</v>
      </c>
      <c r="J32" s="7">
        <f t="shared" si="0"/>
        <v>7009.2479999999996</v>
      </c>
      <c r="K32" s="5" t="s">
        <v>181</v>
      </c>
    </row>
    <row r="33" spans="1:11" s="1" customFormat="1" ht="21.75" customHeight="1">
      <c r="A33" s="32">
        <v>26</v>
      </c>
      <c r="B33" s="30" t="s">
        <v>94</v>
      </c>
      <c r="C33" s="7" t="s">
        <v>5</v>
      </c>
      <c r="D33" s="2" t="s">
        <v>103</v>
      </c>
      <c r="E33" s="2"/>
      <c r="F33" s="2"/>
      <c r="G33" s="8">
        <v>2</v>
      </c>
      <c r="H33" s="42">
        <v>2920.52</v>
      </c>
      <c r="I33" s="7">
        <f t="shared" si="1"/>
        <v>5841.04</v>
      </c>
      <c r="J33" s="7">
        <f t="shared" si="0"/>
        <v>7009.2479999999996</v>
      </c>
      <c r="K33" s="5" t="s">
        <v>181</v>
      </c>
    </row>
    <row r="34" spans="1:11" s="1" customFormat="1" ht="21.75" customHeight="1">
      <c r="A34" s="32">
        <v>27</v>
      </c>
      <c r="B34" s="30" t="s">
        <v>100</v>
      </c>
      <c r="C34" s="7" t="s">
        <v>5</v>
      </c>
      <c r="D34" s="2" t="s">
        <v>104</v>
      </c>
      <c r="E34" s="2"/>
      <c r="F34" s="2"/>
      <c r="G34" s="8">
        <v>2</v>
      </c>
      <c r="H34" s="42">
        <v>2920.52</v>
      </c>
      <c r="I34" s="7">
        <f t="shared" si="1"/>
        <v>5841.04</v>
      </c>
      <c r="J34" s="7">
        <f t="shared" si="0"/>
        <v>7009.2479999999996</v>
      </c>
      <c r="K34" s="5" t="s">
        <v>181</v>
      </c>
    </row>
    <row r="35" spans="1:11" s="1" customFormat="1" ht="33.75" customHeight="1">
      <c r="A35" s="32">
        <v>28</v>
      </c>
      <c r="B35" s="30" t="s">
        <v>105</v>
      </c>
      <c r="C35" s="7" t="s">
        <v>5</v>
      </c>
      <c r="D35" s="2" t="s">
        <v>106</v>
      </c>
      <c r="E35" s="2"/>
      <c r="F35" s="2"/>
      <c r="G35" s="8">
        <v>1</v>
      </c>
      <c r="H35" s="42">
        <v>64324.56</v>
      </c>
      <c r="I35" s="7">
        <f t="shared" si="1"/>
        <v>64324.56</v>
      </c>
      <c r="J35" s="7">
        <f t="shared" si="0"/>
        <v>77189.471999999994</v>
      </c>
      <c r="K35" s="5" t="s">
        <v>181</v>
      </c>
    </row>
    <row r="36" spans="1:11" s="1" customFormat="1" ht="26.25" customHeight="1">
      <c r="A36" s="32">
        <v>29</v>
      </c>
      <c r="B36" s="30" t="s">
        <v>105</v>
      </c>
      <c r="C36" s="7" t="s">
        <v>5</v>
      </c>
      <c r="D36" s="2" t="s">
        <v>107</v>
      </c>
      <c r="E36" s="2"/>
      <c r="F36" s="2"/>
      <c r="G36" s="8">
        <v>1</v>
      </c>
      <c r="H36" s="42">
        <v>54882.42</v>
      </c>
      <c r="I36" s="7">
        <f t="shared" si="1"/>
        <v>54882.42</v>
      </c>
      <c r="J36" s="7">
        <f t="shared" si="0"/>
        <v>65858.903999999995</v>
      </c>
      <c r="K36" s="5" t="s">
        <v>181</v>
      </c>
    </row>
    <row r="37" spans="1:11" s="1" customFormat="1" ht="26.25" customHeight="1">
      <c r="A37" s="32">
        <v>30</v>
      </c>
      <c r="B37" s="30" t="s">
        <v>108</v>
      </c>
      <c r="C37" s="7" t="s">
        <v>5</v>
      </c>
      <c r="D37" s="2" t="s">
        <v>109</v>
      </c>
      <c r="E37" s="2"/>
      <c r="F37" s="2"/>
      <c r="G37" s="8">
        <v>2</v>
      </c>
      <c r="H37" s="42">
        <v>58441.54</v>
      </c>
      <c r="I37" s="7">
        <f t="shared" si="1"/>
        <v>116883.08</v>
      </c>
      <c r="J37" s="7">
        <f t="shared" si="0"/>
        <v>140259.696</v>
      </c>
      <c r="K37" s="5" t="s">
        <v>181</v>
      </c>
    </row>
    <row r="38" spans="1:11" s="1" customFormat="1" ht="21.75" customHeight="1">
      <c r="A38" s="32">
        <v>31</v>
      </c>
      <c r="B38" s="30" t="s">
        <v>110</v>
      </c>
      <c r="C38" s="7" t="s">
        <v>5</v>
      </c>
      <c r="D38" s="4" t="s">
        <v>111</v>
      </c>
      <c r="E38" s="4"/>
      <c r="F38" s="4"/>
      <c r="G38" s="8">
        <v>8</v>
      </c>
      <c r="H38" s="42">
        <v>799.07</v>
      </c>
      <c r="I38" s="7">
        <f t="shared" si="1"/>
        <v>6392.56</v>
      </c>
      <c r="J38" s="7">
        <f t="shared" si="0"/>
        <v>7671.0720000000001</v>
      </c>
      <c r="K38" s="5" t="s">
        <v>181</v>
      </c>
    </row>
    <row r="39" spans="1:11" s="1" customFormat="1" ht="32.25" customHeight="1">
      <c r="A39" s="32">
        <v>32</v>
      </c>
      <c r="B39" s="30" t="s">
        <v>112</v>
      </c>
      <c r="C39" s="7" t="s">
        <v>5</v>
      </c>
      <c r="D39" s="2" t="s">
        <v>113</v>
      </c>
      <c r="E39" s="2"/>
      <c r="F39" s="2"/>
      <c r="G39" s="8">
        <v>2</v>
      </c>
      <c r="H39" s="42">
        <v>9366.84</v>
      </c>
      <c r="I39" s="7">
        <f t="shared" si="1"/>
        <v>18733.68</v>
      </c>
      <c r="J39" s="7">
        <f t="shared" ref="J39:J68" si="2">H39*G39*1.2</f>
        <v>22480.416000000001</v>
      </c>
      <c r="K39" s="5" t="s">
        <v>181</v>
      </c>
    </row>
    <row r="40" spans="1:11" s="1" customFormat="1" ht="21.75" customHeight="1">
      <c r="A40" s="32">
        <v>33</v>
      </c>
      <c r="B40" s="30" t="s">
        <v>114</v>
      </c>
      <c r="C40" s="7" t="s">
        <v>5</v>
      </c>
      <c r="D40" s="2" t="s">
        <v>115</v>
      </c>
      <c r="E40" s="2"/>
      <c r="F40" s="2"/>
      <c r="G40" s="8">
        <v>4</v>
      </c>
      <c r="H40" s="42">
        <v>289.24</v>
      </c>
      <c r="I40" s="7">
        <f t="shared" si="1"/>
        <v>1156.96</v>
      </c>
      <c r="J40" s="7">
        <f t="shared" si="2"/>
        <v>1388.3520000000001</v>
      </c>
      <c r="K40" s="5" t="s">
        <v>181</v>
      </c>
    </row>
    <row r="41" spans="1:11" s="1" customFormat="1" ht="21.75" customHeight="1">
      <c r="A41" s="32">
        <v>34</v>
      </c>
      <c r="B41" s="30" t="s">
        <v>116</v>
      </c>
      <c r="C41" s="7" t="s">
        <v>5</v>
      </c>
      <c r="D41" s="2" t="s">
        <v>117</v>
      </c>
      <c r="E41" s="2"/>
      <c r="F41" s="2"/>
      <c r="G41" s="8">
        <v>1</v>
      </c>
      <c r="H41" s="42">
        <v>4579.17</v>
      </c>
      <c r="I41" s="7">
        <f t="shared" si="1"/>
        <v>4579.17</v>
      </c>
      <c r="J41" s="7">
        <f t="shared" si="2"/>
        <v>5495.0039999999999</v>
      </c>
      <c r="K41" s="5" t="s">
        <v>181</v>
      </c>
    </row>
    <row r="42" spans="1:11" s="1" customFormat="1" ht="21.75" customHeight="1">
      <c r="A42" s="32">
        <v>35</v>
      </c>
      <c r="B42" s="30" t="s">
        <v>118</v>
      </c>
      <c r="C42" s="7" t="s">
        <v>5</v>
      </c>
      <c r="D42" s="2" t="s">
        <v>119</v>
      </c>
      <c r="E42" s="2"/>
      <c r="F42" s="2"/>
      <c r="G42" s="8">
        <v>1</v>
      </c>
      <c r="H42" s="42">
        <v>1235.31</v>
      </c>
      <c r="I42" s="7">
        <f t="shared" si="1"/>
        <v>1235.31</v>
      </c>
      <c r="J42" s="7">
        <f t="shared" si="2"/>
        <v>1482.3719999999998</v>
      </c>
      <c r="K42" s="5" t="s">
        <v>181</v>
      </c>
    </row>
    <row r="43" spans="1:11" s="1" customFormat="1" ht="30.75" customHeight="1">
      <c r="A43" s="32">
        <v>36</v>
      </c>
      <c r="B43" s="30" t="s">
        <v>120</v>
      </c>
      <c r="C43" s="7" t="s">
        <v>5</v>
      </c>
      <c r="D43" s="2" t="s">
        <v>121</v>
      </c>
      <c r="E43" s="2"/>
      <c r="F43" s="2"/>
      <c r="G43" s="8">
        <v>1</v>
      </c>
      <c r="H43" s="42">
        <v>1755.84</v>
      </c>
      <c r="I43" s="7">
        <f t="shared" si="1"/>
        <v>1755.84</v>
      </c>
      <c r="J43" s="7">
        <f t="shared" si="2"/>
        <v>2107.0079999999998</v>
      </c>
      <c r="K43" s="5" t="s">
        <v>181</v>
      </c>
    </row>
    <row r="44" spans="1:11" s="1" customFormat="1" ht="21.75" customHeight="1">
      <c r="A44" s="32">
        <v>37</v>
      </c>
      <c r="B44" s="30" t="s">
        <v>45</v>
      </c>
      <c r="C44" s="7" t="s">
        <v>5</v>
      </c>
      <c r="D44" s="2" t="s">
        <v>122</v>
      </c>
      <c r="E44" s="2"/>
      <c r="F44" s="2"/>
      <c r="G44" s="8">
        <v>2</v>
      </c>
      <c r="H44" s="42">
        <v>5644.26</v>
      </c>
      <c r="I44" s="7">
        <f t="shared" si="1"/>
        <v>11288.52</v>
      </c>
      <c r="J44" s="7">
        <f t="shared" si="2"/>
        <v>13546.224</v>
      </c>
      <c r="K44" s="5" t="s">
        <v>181</v>
      </c>
    </row>
    <row r="45" spans="1:11" s="1" customFormat="1" ht="33" customHeight="1">
      <c r="A45" s="32">
        <v>38</v>
      </c>
      <c r="B45" s="30" t="s">
        <v>123</v>
      </c>
      <c r="C45" s="7" t="s">
        <v>5</v>
      </c>
      <c r="D45" s="2" t="s">
        <v>124</v>
      </c>
      <c r="E45" s="2"/>
      <c r="F45" s="2"/>
      <c r="G45" s="8">
        <v>4</v>
      </c>
      <c r="H45" s="42">
        <v>36942.980000000003</v>
      </c>
      <c r="I45" s="7">
        <f t="shared" si="1"/>
        <v>147771.92000000001</v>
      </c>
      <c r="J45" s="7">
        <f t="shared" si="2"/>
        <v>177326.304</v>
      </c>
      <c r="K45" s="5" t="s">
        <v>181</v>
      </c>
    </row>
    <row r="46" spans="1:11" s="1" customFormat="1" ht="42.75" customHeight="1">
      <c r="A46" s="32">
        <v>39</v>
      </c>
      <c r="B46" s="30" t="s">
        <v>125</v>
      </c>
      <c r="C46" s="7" t="s">
        <v>5</v>
      </c>
      <c r="D46" s="2" t="s">
        <v>126</v>
      </c>
      <c r="E46" s="2"/>
      <c r="F46" s="2"/>
      <c r="G46" s="8">
        <v>1</v>
      </c>
      <c r="H46" s="42">
        <v>40925.14</v>
      </c>
      <c r="I46" s="7">
        <f t="shared" si="1"/>
        <v>40925.14</v>
      </c>
      <c r="J46" s="7">
        <f t="shared" si="2"/>
        <v>49110.167999999998</v>
      </c>
      <c r="K46" s="5" t="s">
        <v>181</v>
      </c>
    </row>
    <row r="47" spans="1:11" s="1" customFormat="1" ht="34.5" customHeight="1">
      <c r="A47" s="32">
        <v>40</v>
      </c>
      <c r="B47" s="30" t="s">
        <v>127</v>
      </c>
      <c r="C47" s="7" t="s">
        <v>5</v>
      </c>
      <c r="D47" s="2" t="s">
        <v>128</v>
      </c>
      <c r="E47" s="2"/>
      <c r="F47" s="2"/>
      <c r="G47" s="8">
        <v>2</v>
      </c>
      <c r="H47" s="42">
        <v>7503.79</v>
      </c>
      <c r="I47" s="7">
        <f t="shared" si="1"/>
        <v>15007.58</v>
      </c>
      <c r="J47" s="7">
        <f t="shared" si="2"/>
        <v>18009.095999999998</v>
      </c>
      <c r="K47" s="5" t="s">
        <v>181</v>
      </c>
    </row>
    <row r="48" spans="1:11" s="1" customFormat="1" ht="21.75" customHeight="1">
      <c r="A48" s="32">
        <v>41</v>
      </c>
      <c r="B48" s="30" t="s">
        <v>129</v>
      </c>
      <c r="C48" s="7" t="s">
        <v>5</v>
      </c>
      <c r="D48" s="2" t="s">
        <v>130</v>
      </c>
      <c r="E48" s="2"/>
      <c r="F48" s="2"/>
      <c r="G48" s="8">
        <v>1</v>
      </c>
      <c r="H48" s="42">
        <v>12761.66</v>
      </c>
      <c r="I48" s="7">
        <f t="shared" si="1"/>
        <v>12761.66</v>
      </c>
      <c r="J48" s="7">
        <f t="shared" si="2"/>
        <v>15313.991999999998</v>
      </c>
      <c r="K48" s="5" t="s">
        <v>181</v>
      </c>
    </row>
    <row r="49" spans="1:11" s="1" customFormat="1" ht="21.75" customHeight="1">
      <c r="A49" s="32">
        <v>42</v>
      </c>
      <c r="B49" s="30" t="s">
        <v>131</v>
      </c>
      <c r="C49" s="7" t="s">
        <v>5</v>
      </c>
      <c r="D49" s="2" t="s">
        <v>132</v>
      </c>
      <c r="E49" s="2"/>
      <c r="F49" s="2"/>
      <c r="G49" s="8">
        <v>1</v>
      </c>
      <c r="H49" s="42">
        <v>19511.78</v>
      </c>
      <c r="I49" s="7">
        <f t="shared" si="1"/>
        <v>19511.78</v>
      </c>
      <c r="J49" s="7">
        <f t="shared" si="2"/>
        <v>23414.135999999999</v>
      </c>
      <c r="K49" s="5" t="s">
        <v>181</v>
      </c>
    </row>
    <row r="50" spans="1:11" s="1" customFormat="1" ht="30" customHeight="1">
      <c r="A50" s="32">
        <v>43</v>
      </c>
      <c r="B50" s="30" t="s">
        <v>133</v>
      </c>
      <c r="C50" s="7" t="s">
        <v>5</v>
      </c>
      <c r="D50" s="2" t="s">
        <v>134</v>
      </c>
      <c r="E50" s="2"/>
      <c r="F50" s="2"/>
      <c r="G50" s="8">
        <v>5</v>
      </c>
      <c r="H50" s="42">
        <v>11924.15</v>
      </c>
      <c r="I50" s="7">
        <f t="shared" si="1"/>
        <v>59620.75</v>
      </c>
      <c r="J50" s="7">
        <f t="shared" si="2"/>
        <v>71544.899999999994</v>
      </c>
      <c r="K50" s="5" t="s">
        <v>181</v>
      </c>
    </row>
    <row r="51" spans="1:11" s="1" customFormat="1" ht="21.75" customHeight="1">
      <c r="A51" s="32">
        <v>44</v>
      </c>
      <c r="B51" s="30" t="s">
        <v>23</v>
      </c>
      <c r="C51" s="7" t="s">
        <v>5</v>
      </c>
      <c r="D51" s="2"/>
      <c r="E51" s="2"/>
      <c r="F51" s="2"/>
      <c r="G51" s="8">
        <v>4</v>
      </c>
      <c r="H51" s="42">
        <v>136.94999999999999</v>
      </c>
      <c r="I51" s="7">
        <f t="shared" si="1"/>
        <v>547.79999999999995</v>
      </c>
      <c r="J51" s="7">
        <f t="shared" si="2"/>
        <v>657.3599999999999</v>
      </c>
      <c r="K51" s="5" t="s">
        <v>181</v>
      </c>
    </row>
    <row r="52" spans="1:11" s="1" customFormat="1" ht="21.75" customHeight="1">
      <c r="A52" s="32">
        <v>45</v>
      </c>
      <c r="B52" s="30" t="s">
        <v>22</v>
      </c>
      <c r="C52" s="7" t="s">
        <v>5</v>
      </c>
      <c r="D52" s="2"/>
      <c r="E52" s="2"/>
      <c r="F52" s="2"/>
      <c r="G52" s="8">
        <v>2</v>
      </c>
      <c r="H52" s="42">
        <v>141.41999999999999</v>
      </c>
      <c r="I52" s="7">
        <f t="shared" si="1"/>
        <v>282.83999999999997</v>
      </c>
      <c r="J52" s="7">
        <f t="shared" si="2"/>
        <v>339.40799999999996</v>
      </c>
      <c r="K52" s="5" t="s">
        <v>181</v>
      </c>
    </row>
    <row r="53" spans="1:11" s="1" customFormat="1" ht="21.75" customHeight="1">
      <c r="A53" s="32">
        <v>46</v>
      </c>
      <c r="B53" s="30" t="s">
        <v>136</v>
      </c>
      <c r="C53" s="7" t="s">
        <v>5</v>
      </c>
      <c r="D53" s="2" t="s">
        <v>135</v>
      </c>
      <c r="E53" s="2"/>
      <c r="F53" s="2"/>
      <c r="G53" s="8">
        <v>1</v>
      </c>
      <c r="H53" s="42">
        <v>76264.37</v>
      </c>
      <c r="I53" s="7">
        <f t="shared" si="1"/>
        <v>76264.37</v>
      </c>
      <c r="J53" s="7">
        <f t="shared" si="2"/>
        <v>91517.243999999992</v>
      </c>
      <c r="K53" s="5" t="s">
        <v>181</v>
      </c>
    </row>
    <row r="54" spans="1:11" s="1" customFormat="1" ht="34.5" customHeight="1">
      <c r="A54" s="32">
        <v>47</v>
      </c>
      <c r="B54" s="30" t="s">
        <v>136</v>
      </c>
      <c r="C54" s="7" t="s">
        <v>5</v>
      </c>
      <c r="D54" s="2" t="s">
        <v>137</v>
      </c>
      <c r="E54" s="2"/>
      <c r="F54" s="2"/>
      <c r="G54" s="8">
        <v>3</v>
      </c>
      <c r="H54" s="42">
        <v>55983.74</v>
      </c>
      <c r="I54" s="7">
        <f t="shared" si="1"/>
        <v>167951.22</v>
      </c>
      <c r="J54" s="7">
        <f t="shared" si="2"/>
        <v>201541.46400000001</v>
      </c>
      <c r="K54" s="5" t="s">
        <v>181</v>
      </c>
    </row>
    <row r="55" spans="1:11" s="1" customFormat="1" ht="37.5" customHeight="1">
      <c r="A55" s="32">
        <v>48</v>
      </c>
      <c r="B55" s="30" t="s">
        <v>136</v>
      </c>
      <c r="C55" s="7" t="s">
        <v>5</v>
      </c>
      <c r="D55" s="2" t="s">
        <v>138</v>
      </c>
      <c r="E55" s="2"/>
      <c r="F55" s="2"/>
      <c r="G55" s="8">
        <v>2</v>
      </c>
      <c r="H55" s="42">
        <v>7007</v>
      </c>
      <c r="I55" s="7">
        <f t="shared" si="1"/>
        <v>14014</v>
      </c>
      <c r="J55" s="7">
        <f t="shared" si="2"/>
        <v>16816.8</v>
      </c>
      <c r="K55" s="5" t="s">
        <v>181</v>
      </c>
    </row>
    <row r="56" spans="1:11" s="1" customFormat="1" ht="37.5" customHeight="1">
      <c r="A56" s="32">
        <v>49</v>
      </c>
      <c r="B56" s="30" t="s">
        <v>136</v>
      </c>
      <c r="C56" s="7" t="s">
        <v>5</v>
      </c>
      <c r="D56" s="2" t="s">
        <v>139</v>
      </c>
      <c r="E56" s="2"/>
      <c r="F56" s="2"/>
      <c r="G56" s="8">
        <v>2</v>
      </c>
      <c r="H56" s="42">
        <v>7007</v>
      </c>
      <c r="I56" s="7">
        <f t="shared" si="1"/>
        <v>14014</v>
      </c>
      <c r="J56" s="7">
        <f t="shared" si="2"/>
        <v>16816.8</v>
      </c>
      <c r="K56" s="5" t="s">
        <v>181</v>
      </c>
    </row>
    <row r="57" spans="1:11" s="1" customFormat="1" ht="33" customHeight="1">
      <c r="A57" s="32">
        <v>50</v>
      </c>
      <c r="B57" s="30" t="s">
        <v>140</v>
      </c>
      <c r="C57" s="7" t="s">
        <v>5</v>
      </c>
      <c r="D57" s="2" t="s">
        <v>141</v>
      </c>
      <c r="E57" s="2"/>
      <c r="F57" s="2"/>
      <c r="G57" s="8">
        <v>1</v>
      </c>
      <c r="H57" s="42">
        <v>67932.600000000006</v>
      </c>
      <c r="I57" s="7">
        <f t="shared" si="1"/>
        <v>67932.600000000006</v>
      </c>
      <c r="J57" s="7">
        <f t="shared" si="2"/>
        <v>81519.12000000001</v>
      </c>
      <c r="K57" s="5" t="s">
        <v>181</v>
      </c>
    </row>
    <row r="58" spans="1:11" s="1" customFormat="1" ht="33.75" customHeight="1">
      <c r="A58" s="32">
        <v>51</v>
      </c>
      <c r="B58" s="30" t="s">
        <v>142</v>
      </c>
      <c r="C58" s="7" t="s">
        <v>5</v>
      </c>
      <c r="D58" s="4" t="s">
        <v>143</v>
      </c>
      <c r="E58" s="4"/>
      <c r="F58" s="4"/>
      <c r="G58" s="8">
        <v>2</v>
      </c>
      <c r="H58" s="42">
        <v>1913.9</v>
      </c>
      <c r="I58" s="7">
        <f t="shared" si="1"/>
        <v>3827.8</v>
      </c>
      <c r="J58" s="7">
        <f t="shared" si="2"/>
        <v>4593.3599999999997</v>
      </c>
      <c r="K58" s="5" t="s">
        <v>181</v>
      </c>
    </row>
    <row r="59" spans="1:11" s="1" customFormat="1" ht="30" customHeight="1">
      <c r="A59" s="32">
        <v>52</v>
      </c>
      <c r="B59" s="30" t="s">
        <v>144</v>
      </c>
      <c r="C59" s="7" t="s">
        <v>5</v>
      </c>
      <c r="D59" s="2" t="s">
        <v>145</v>
      </c>
      <c r="E59" s="2"/>
      <c r="F59" s="2"/>
      <c r="G59" s="8">
        <v>1</v>
      </c>
      <c r="H59" s="42">
        <v>2245.7199999999998</v>
      </c>
      <c r="I59" s="7">
        <f t="shared" si="1"/>
        <v>2245.7199999999998</v>
      </c>
      <c r="J59" s="7">
        <f t="shared" si="2"/>
        <v>2694.8639999999996</v>
      </c>
      <c r="K59" s="5" t="s">
        <v>181</v>
      </c>
    </row>
    <row r="60" spans="1:11" s="1" customFormat="1" ht="21.75" customHeight="1">
      <c r="A60" s="32">
        <v>53</v>
      </c>
      <c r="B60" s="30" t="s">
        <v>160</v>
      </c>
      <c r="C60" s="7" t="s">
        <v>5</v>
      </c>
      <c r="D60" s="4" t="s">
        <v>146</v>
      </c>
      <c r="E60" s="4"/>
      <c r="F60" s="4"/>
      <c r="G60" s="8">
        <v>7</v>
      </c>
      <c r="H60" s="42">
        <v>6265.86</v>
      </c>
      <c r="I60" s="7">
        <f t="shared" si="1"/>
        <v>43861.02</v>
      </c>
      <c r="J60" s="7">
        <f t="shared" si="2"/>
        <v>52633.223999999995</v>
      </c>
      <c r="K60" s="5" t="s">
        <v>181</v>
      </c>
    </row>
    <row r="61" spans="1:11" s="1" customFormat="1" ht="28.5" customHeight="1">
      <c r="A61" s="32">
        <v>54</v>
      </c>
      <c r="B61" s="30" t="s">
        <v>147</v>
      </c>
      <c r="C61" s="7" t="s">
        <v>5</v>
      </c>
      <c r="D61" s="2" t="s">
        <v>148</v>
      </c>
      <c r="E61" s="2"/>
      <c r="F61" s="2"/>
      <c r="G61" s="8">
        <v>3</v>
      </c>
      <c r="H61" s="42">
        <v>1668.73</v>
      </c>
      <c r="I61" s="7">
        <f t="shared" si="1"/>
        <v>5006.1900000000005</v>
      </c>
      <c r="J61" s="7">
        <f t="shared" si="2"/>
        <v>6007.4280000000008</v>
      </c>
      <c r="K61" s="5" t="s">
        <v>181</v>
      </c>
    </row>
    <row r="62" spans="1:11" s="1" customFormat="1" ht="17.25" customHeight="1">
      <c r="A62" s="32">
        <v>55</v>
      </c>
      <c r="B62" s="30" t="s">
        <v>149</v>
      </c>
      <c r="C62" s="7" t="s">
        <v>5</v>
      </c>
      <c r="D62" s="2" t="s">
        <v>150</v>
      </c>
      <c r="E62" s="2"/>
      <c r="F62" s="2"/>
      <c r="G62" s="8">
        <v>3</v>
      </c>
      <c r="H62" s="42">
        <v>3129.04</v>
      </c>
      <c r="I62" s="7">
        <f t="shared" si="1"/>
        <v>9387.119999999999</v>
      </c>
      <c r="J62" s="7">
        <f t="shared" si="2"/>
        <v>11264.543999999998</v>
      </c>
      <c r="K62" s="5" t="s">
        <v>181</v>
      </c>
    </row>
    <row r="63" spans="1:11" s="1" customFormat="1" ht="21" customHeight="1">
      <c r="A63" s="32">
        <v>56</v>
      </c>
      <c r="B63" s="30" t="s">
        <v>151</v>
      </c>
      <c r="C63" s="7" t="s">
        <v>5</v>
      </c>
      <c r="D63" s="2">
        <v>4930952101</v>
      </c>
      <c r="E63" s="2"/>
      <c r="F63" s="2"/>
      <c r="G63" s="8">
        <v>3</v>
      </c>
      <c r="H63" s="42">
        <v>35292.26</v>
      </c>
      <c r="I63" s="7">
        <f t="shared" si="1"/>
        <v>105876.78</v>
      </c>
      <c r="J63" s="7">
        <f t="shared" si="2"/>
        <v>127052.136</v>
      </c>
      <c r="K63" s="5" t="s">
        <v>181</v>
      </c>
    </row>
    <row r="64" spans="1:11" s="1" customFormat="1" ht="32.25" customHeight="1">
      <c r="A64" s="32">
        <v>57</v>
      </c>
      <c r="B64" s="30" t="s">
        <v>152</v>
      </c>
      <c r="C64" s="7" t="s">
        <v>5</v>
      </c>
      <c r="D64" s="2" t="s">
        <v>153</v>
      </c>
      <c r="E64" s="2"/>
      <c r="F64" s="2"/>
      <c r="G64" s="8">
        <v>4</v>
      </c>
      <c r="H64" s="42">
        <v>88.26</v>
      </c>
      <c r="I64" s="7">
        <f t="shared" si="1"/>
        <v>353.04</v>
      </c>
      <c r="J64" s="7">
        <f t="shared" si="2"/>
        <v>423.64800000000002</v>
      </c>
      <c r="K64" s="5" t="s">
        <v>181</v>
      </c>
    </row>
    <row r="65" spans="1:11" s="1" customFormat="1" ht="28.5" customHeight="1">
      <c r="A65" s="32">
        <v>58</v>
      </c>
      <c r="B65" s="30" t="s">
        <v>154</v>
      </c>
      <c r="C65" s="7" t="s">
        <v>5</v>
      </c>
      <c r="D65" s="4" t="s">
        <v>155</v>
      </c>
      <c r="E65" s="4"/>
      <c r="F65" s="4"/>
      <c r="G65" s="8">
        <v>30</v>
      </c>
      <c r="H65" s="42">
        <v>479.46</v>
      </c>
      <c r="I65" s="7">
        <f t="shared" si="1"/>
        <v>14383.8</v>
      </c>
      <c r="J65" s="7">
        <f t="shared" si="2"/>
        <v>17260.559999999998</v>
      </c>
      <c r="K65" s="5" t="s">
        <v>181</v>
      </c>
    </row>
    <row r="66" spans="1:11" s="1" customFormat="1" ht="33.75" customHeight="1">
      <c r="A66" s="32">
        <v>59</v>
      </c>
      <c r="B66" s="30" t="s">
        <v>156</v>
      </c>
      <c r="C66" s="7" t="s">
        <v>5</v>
      </c>
      <c r="D66" s="2" t="s">
        <v>157</v>
      </c>
      <c r="E66" s="2"/>
      <c r="F66" s="2"/>
      <c r="G66" s="8">
        <v>1</v>
      </c>
      <c r="H66" s="42">
        <v>7089.25</v>
      </c>
      <c r="I66" s="7">
        <f t="shared" si="1"/>
        <v>7089.25</v>
      </c>
      <c r="J66" s="7">
        <f t="shared" si="2"/>
        <v>8507.1</v>
      </c>
      <c r="K66" s="5" t="s">
        <v>181</v>
      </c>
    </row>
    <row r="67" spans="1:11" s="1" customFormat="1" ht="12">
      <c r="A67" s="32">
        <v>60</v>
      </c>
      <c r="B67" s="30" t="s">
        <v>59</v>
      </c>
      <c r="C67" s="7" t="s">
        <v>5</v>
      </c>
      <c r="D67" s="4" t="s">
        <v>60</v>
      </c>
      <c r="E67" s="4"/>
      <c r="F67" s="4"/>
      <c r="G67" s="8">
        <v>6</v>
      </c>
      <c r="H67" s="42">
        <v>4070.46</v>
      </c>
      <c r="I67" s="7">
        <f t="shared" si="1"/>
        <v>24422.760000000002</v>
      </c>
      <c r="J67" s="7">
        <f t="shared" si="2"/>
        <v>29307.312000000002</v>
      </c>
      <c r="K67" s="5" t="s">
        <v>181</v>
      </c>
    </row>
    <row r="68" spans="1:11" s="1" customFormat="1" ht="12">
      <c r="A68" s="32">
        <v>61</v>
      </c>
      <c r="B68" s="30" t="s">
        <v>61</v>
      </c>
      <c r="C68" s="7" t="s">
        <v>5</v>
      </c>
      <c r="D68" s="2" t="s">
        <v>62</v>
      </c>
      <c r="E68" s="2"/>
      <c r="F68" s="2"/>
      <c r="G68" s="8">
        <v>1</v>
      </c>
      <c r="H68" s="42">
        <v>13400.87</v>
      </c>
      <c r="I68" s="7">
        <f t="shared" si="1"/>
        <v>13400.87</v>
      </c>
      <c r="J68" s="7">
        <f t="shared" si="2"/>
        <v>16081.044</v>
      </c>
      <c r="K68" s="5" t="s">
        <v>181</v>
      </c>
    </row>
    <row r="69" spans="1:11" s="1" customFormat="1" ht="15.75" customHeight="1">
      <c r="A69" s="32">
        <v>62</v>
      </c>
      <c r="B69" s="30" t="s">
        <v>63</v>
      </c>
      <c r="C69" s="7" t="s">
        <v>5</v>
      </c>
      <c r="D69" s="2" t="s">
        <v>64</v>
      </c>
      <c r="E69" s="4"/>
      <c r="F69" s="4"/>
      <c r="G69" s="8">
        <v>1</v>
      </c>
      <c r="H69" s="42">
        <v>9425.11</v>
      </c>
      <c r="I69" s="7">
        <f t="shared" si="1"/>
        <v>9425.11</v>
      </c>
      <c r="J69" s="7">
        <f t="shared" ref="J69:J96" si="3">H69*G69*1.2</f>
        <v>11310.132</v>
      </c>
      <c r="K69" s="5" t="s">
        <v>181</v>
      </c>
    </row>
    <row r="70" spans="1:11" s="1" customFormat="1" ht="31.5" customHeight="1">
      <c r="A70" s="32">
        <v>63</v>
      </c>
      <c r="B70" s="30" t="s">
        <v>68</v>
      </c>
      <c r="C70" s="7" t="s">
        <v>5</v>
      </c>
      <c r="D70" s="2" t="s">
        <v>69</v>
      </c>
      <c r="E70" s="2"/>
      <c r="F70" s="2"/>
      <c r="G70" s="8">
        <v>2</v>
      </c>
      <c r="H70" s="42">
        <v>1042</v>
      </c>
      <c r="I70" s="7">
        <f t="shared" ref="I70:I117" si="4">H70*G70</f>
        <v>2084</v>
      </c>
      <c r="J70" s="7">
        <f t="shared" si="3"/>
        <v>2500.7999999999997</v>
      </c>
      <c r="K70" s="5" t="s">
        <v>181</v>
      </c>
    </row>
    <row r="71" spans="1:11" s="1" customFormat="1" ht="12">
      <c r="A71" s="32">
        <v>64</v>
      </c>
      <c r="B71" s="30" t="s">
        <v>70</v>
      </c>
      <c r="C71" s="7" t="s">
        <v>5</v>
      </c>
      <c r="D71" s="2" t="s">
        <v>71</v>
      </c>
      <c r="E71" s="2"/>
      <c r="F71" s="2"/>
      <c r="G71" s="8">
        <v>1</v>
      </c>
      <c r="H71" s="42">
        <v>83302.03</v>
      </c>
      <c r="I71" s="7">
        <f t="shared" si="4"/>
        <v>83302.03</v>
      </c>
      <c r="J71" s="7">
        <f t="shared" si="3"/>
        <v>99962.436000000002</v>
      </c>
      <c r="K71" s="5" t="s">
        <v>181</v>
      </c>
    </row>
    <row r="72" spans="1:11" s="1" customFormat="1" ht="12">
      <c r="A72" s="32">
        <v>65</v>
      </c>
      <c r="B72" s="30" t="s">
        <v>47</v>
      </c>
      <c r="C72" s="7" t="s">
        <v>5</v>
      </c>
      <c r="D72" s="2" t="s">
        <v>48</v>
      </c>
      <c r="E72" s="2"/>
      <c r="F72" s="2"/>
      <c r="G72" s="8">
        <v>1</v>
      </c>
      <c r="H72" s="42">
        <v>93.24</v>
      </c>
      <c r="I72" s="7">
        <f t="shared" si="4"/>
        <v>93.24</v>
      </c>
      <c r="J72" s="7">
        <f t="shared" si="3"/>
        <v>111.88799999999999</v>
      </c>
      <c r="K72" s="5" t="s">
        <v>181</v>
      </c>
    </row>
    <row r="73" spans="1:11" s="1" customFormat="1" ht="12">
      <c r="A73" s="32">
        <v>66</v>
      </c>
      <c r="B73" s="30" t="s">
        <v>24</v>
      </c>
      <c r="C73" s="6" t="s">
        <v>7</v>
      </c>
      <c r="D73" s="4" t="s">
        <v>72</v>
      </c>
      <c r="E73" s="4"/>
      <c r="F73" s="4"/>
      <c r="G73" s="8">
        <v>1</v>
      </c>
      <c r="H73" s="42">
        <v>289.64999999999998</v>
      </c>
      <c r="I73" s="7">
        <f t="shared" si="4"/>
        <v>289.64999999999998</v>
      </c>
      <c r="J73" s="7">
        <f t="shared" si="3"/>
        <v>347.58</v>
      </c>
      <c r="K73" s="5" t="s">
        <v>181</v>
      </c>
    </row>
    <row r="74" spans="1:11" s="1" customFormat="1" ht="12">
      <c r="A74" s="32">
        <v>67</v>
      </c>
      <c r="B74" s="30" t="s">
        <v>49</v>
      </c>
      <c r="C74" s="2" t="s">
        <v>5</v>
      </c>
      <c r="D74" s="4"/>
      <c r="E74" s="4"/>
      <c r="F74" s="4" t="s">
        <v>50</v>
      </c>
      <c r="G74" s="8">
        <v>2</v>
      </c>
      <c r="H74" s="42">
        <v>85529.46</v>
      </c>
      <c r="I74" s="7">
        <f t="shared" si="4"/>
        <v>171058.92</v>
      </c>
      <c r="J74" s="7">
        <f t="shared" si="3"/>
        <v>205270.704</v>
      </c>
      <c r="K74" s="5" t="s">
        <v>181</v>
      </c>
    </row>
    <row r="75" spans="1:11" s="1" customFormat="1" ht="12">
      <c r="A75" s="32">
        <v>68</v>
      </c>
      <c r="B75" s="30" t="s">
        <v>46</v>
      </c>
      <c r="C75" s="2" t="s">
        <v>5</v>
      </c>
      <c r="D75" s="8">
        <v>6166</v>
      </c>
      <c r="E75" s="2"/>
      <c r="F75" s="2"/>
      <c r="G75" s="8">
        <v>2</v>
      </c>
      <c r="H75" s="42">
        <v>177.96</v>
      </c>
      <c r="I75" s="7">
        <f t="shared" si="4"/>
        <v>355.92</v>
      </c>
      <c r="J75" s="7">
        <f t="shared" si="3"/>
        <v>427.10399999999998</v>
      </c>
      <c r="K75" s="5" t="s">
        <v>181</v>
      </c>
    </row>
    <row r="76" spans="1:11" s="1" customFormat="1" ht="12">
      <c r="A76" s="32">
        <v>69</v>
      </c>
      <c r="B76" s="30" t="s">
        <v>51</v>
      </c>
      <c r="C76" s="2" t="s">
        <v>5</v>
      </c>
      <c r="D76" s="2"/>
      <c r="E76" s="2"/>
      <c r="F76" s="2" t="s">
        <v>52</v>
      </c>
      <c r="G76" s="8">
        <v>1</v>
      </c>
      <c r="H76" s="42">
        <v>6520.97</v>
      </c>
      <c r="I76" s="7">
        <f t="shared" si="4"/>
        <v>6520.97</v>
      </c>
      <c r="J76" s="7">
        <f t="shared" si="3"/>
        <v>7825.1639999999998</v>
      </c>
      <c r="K76" s="5" t="s">
        <v>181</v>
      </c>
    </row>
    <row r="77" spans="1:11" s="1" customFormat="1" ht="12">
      <c r="A77" s="32">
        <v>70</v>
      </c>
      <c r="B77" s="30" t="s">
        <v>51</v>
      </c>
      <c r="C77" s="2" t="s">
        <v>5</v>
      </c>
      <c r="D77" s="2"/>
      <c r="E77" s="2"/>
      <c r="F77" s="2" t="s">
        <v>53</v>
      </c>
      <c r="G77" s="8">
        <v>2</v>
      </c>
      <c r="H77" s="42">
        <v>11819.76</v>
      </c>
      <c r="I77" s="7">
        <f t="shared" si="4"/>
        <v>23639.52</v>
      </c>
      <c r="J77" s="7">
        <f t="shared" si="3"/>
        <v>28367.423999999999</v>
      </c>
      <c r="K77" s="5" t="s">
        <v>181</v>
      </c>
    </row>
    <row r="78" spans="1:11" s="1" customFormat="1" ht="12">
      <c r="A78" s="32">
        <v>71</v>
      </c>
      <c r="B78" s="30" t="s">
        <v>73</v>
      </c>
      <c r="C78" s="2" t="s">
        <v>5</v>
      </c>
      <c r="D78" s="4" t="s">
        <v>74</v>
      </c>
      <c r="E78" s="4"/>
      <c r="F78" s="4"/>
      <c r="G78" s="8">
        <v>4</v>
      </c>
      <c r="H78" s="42">
        <v>790.2</v>
      </c>
      <c r="I78" s="7">
        <f t="shared" si="4"/>
        <v>3160.8</v>
      </c>
      <c r="J78" s="7">
        <f t="shared" si="3"/>
        <v>3792.96</v>
      </c>
      <c r="K78" s="5" t="s">
        <v>181</v>
      </c>
    </row>
    <row r="79" spans="1:11" s="1" customFormat="1" ht="12">
      <c r="A79" s="32">
        <v>72</v>
      </c>
      <c r="B79" s="30" t="s">
        <v>54</v>
      </c>
      <c r="C79" s="2" t="s">
        <v>5</v>
      </c>
      <c r="D79" s="2" t="s">
        <v>55</v>
      </c>
      <c r="E79" s="2"/>
      <c r="F79" s="2"/>
      <c r="G79" s="8">
        <v>1</v>
      </c>
      <c r="H79" s="42">
        <v>26448.77</v>
      </c>
      <c r="I79" s="7">
        <f t="shared" si="4"/>
        <v>26448.77</v>
      </c>
      <c r="J79" s="7">
        <f t="shared" si="3"/>
        <v>31738.523999999998</v>
      </c>
      <c r="K79" s="5" t="s">
        <v>181</v>
      </c>
    </row>
    <row r="80" spans="1:11" s="1" customFormat="1" ht="12">
      <c r="A80" s="32">
        <v>73</v>
      </c>
      <c r="B80" s="35" t="s">
        <v>24</v>
      </c>
      <c r="C80" s="2" t="s">
        <v>5</v>
      </c>
      <c r="D80" s="4" t="s">
        <v>25</v>
      </c>
      <c r="E80" s="4"/>
      <c r="F80" s="4"/>
      <c r="G80" s="9">
        <v>2</v>
      </c>
      <c r="H80" s="29">
        <v>2022.91</v>
      </c>
      <c r="I80" s="7">
        <f t="shared" si="4"/>
        <v>4045.82</v>
      </c>
      <c r="J80" s="7">
        <f t="shared" si="3"/>
        <v>4854.9840000000004</v>
      </c>
      <c r="K80" s="5" t="s">
        <v>181</v>
      </c>
    </row>
    <row r="81" spans="1:11" s="1" customFormat="1" ht="12">
      <c r="A81" s="32">
        <v>74</v>
      </c>
      <c r="B81" s="35" t="s">
        <v>26</v>
      </c>
      <c r="C81" s="2" t="s">
        <v>5</v>
      </c>
      <c r="D81" s="4" t="s">
        <v>27</v>
      </c>
      <c r="E81" s="4"/>
      <c r="F81" s="4"/>
      <c r="G81" s="9">
        <v>11</v>
      </c>
      <c r="H81" s="29">
        <v>7985.51</v>
      </c>
      <c r="I81" s="7">
        <f t="shared" si="4"/>
        <v>87840.61</v>
      </c>
      <c r="J81" s="7">
        <f t="shared" si="3"/>
        <v>105408.732</v>
      </c>
      <c r="K81" s="5" t="s">
        <v>181</v>
      </c>
    </row>
    <row r="82" spans="1:11" s="1" customFormat="1" ht="12">
      <c r="A82" s="32">
        <v>75</v>
      </c>
      <c r="B82" s="36" t="s">
        <v>28</v>
      </c>
      <c r="C82" s="2" t="s">
        <v>5</v>
      </c>
      <c r="D82" s="4"/>
      <c r="E82" s="4"/>
      <c r="F82" s="4" t="s">
        <v>29</v>
      </c>
      <c r="G82" s="9">
        <v>11</v>
      </c>
      <c r="H82" s="29">
        <v>13.92</v>
      </c>
      <c r="I82" s="7">
        <f t="shared" si="4"/>
        <v>153.12</v>
      </c>
      <c r="J82" s="7">
        <f t="shared" si="3"/>
        <v>183.744</v>
      </c>
      <c r="K82" s="5" t="s">
        <v>181</v>
      </c>
    </row>
    <row r="83" spans="1:11" s="1" customFormat="1" ht="12">
      <c r="A83" s="32">
        <v>76</v>
      </c>
      <c r="B83" s="48" t="s">
        <v>161</v>
      </c>
      <c r="C83" s="2" t="s">
        <v>5</v>
      </c>
      <c r="D83" s="4"/>
      <c r="E83" s="4"/>
      <c r="F83" s="4"/>
      <c r="G83" s="9">
        <v>7</v>
      </c>
      <c r="H83" s="29">
        <v>19219.64</v>
      </c>
      <c r="I83" s="7">
        <f t="shared" si="4"/>
        <v>134537.47999999998</v>
      </c>
      <c r="J83" s="7">
        <f t="shared" si="3"/>
        <v>161444.97599999997</v>
      </c>
      <c r="K83" s="5" t="s">
        <v>181</v>
      </c>
    </row>
    <row r="84" spans="1:11" s="1" customFormat="1" ht="12">
      <c r="A84" s="32">
        <v>77</v>
      </c>
      <c r="B84" s="31" t="s">
        <v>162</v>
      </c>
      <c r="C84" s="2" t="s">
        <v>5</v>
      </c>
      <c r="D84" s="4"/>
      <c r="E84" s="4"/>
      <c r="F84" s="4"/>
      <c r="G84" s="9">
        <v>7</v>
      </c>
      <c r="H84" s="29">
        <v>24204.91</v>
      </c>
      <c r="I84" s="7">
        <f t="shared" si="4"/>
        <v>169434.37</v>
      </c>
      <c r="J84" s="7">
        <f t="shared" si="3"/>
        <v>203321.24399999998</v>
      </c>
      <c r="K84" s="5" t="s">
        <v>181</v>
      </c>
    </row>
    <row r="85" spans="1:11" s="1" customFormat="1" ht="12">
      <c r="A85" s="32">
        <v>78</v>
      </c>
      <c r="B85" s="49" t="s">
        <v>163</v>
      </c>
      <c r="C85" s="2" t="s">
        <v>5</v>
      </c>
      <c r="D85" s="4"/>
      <c r="E85" s="4"/>
      <c r="F85" s="4"/>
      <c r="G85" s="9">
        <v>7</v>
      </c>
      <c r="H85" s="29">
        <v>23641.3</v>
      </c>
      <c r="I85" s="7">
        <f t="shared" si="4"/>
        <v>165489.1</v>
      </c>
      <c r="J85" s="7">
        <f t="shared" si="3"/>
        <v>198586.92</v>
      </c>
      <c r="K85" s="5" t="s">
        <v>181</v>
      </c>
    </row>
    <row r="86" spans="1:11" s="1" customFormat="1" ht="12">
      <c r="A86" s="32">
        <v>79</v>
      </c>
      <c r="B86" s="31" t="s">
        <v>164</v>
      </c>
      <c r="C86" s="2" t="s">
        <v>5</v>
      </c>
      <c r="D86" s="4"/>
      <c r="E86" s="4"/>
      <c r="F86" s="4"/>
      <c r="G86" s="9">
        <v>7</v>
      </c>
      <c r="H86" s="29">
        <v>15767.52</v>
      </c>
      <c r="I86" s="7">
        <f t="shared" si="4"/>
        <v>110372.64</v>
      </c>
      <c r="J86" s="7">
        <f t="shared" si="3"/>
        <v>132447.16800000001</v>
      </c>
      <c r="K86" s="5" t="s">
        <v>181</v>
      </c>
    </row>
    <row r="87" spans="1:11" s="1" customFormat="1" ht="12">
      <c r="A87" s="32">
        <v>80</v>
      </c>
      <c r="B87" s="31" t="s">
        <v>165</v>
      </c>
      <c r="C87" s="2" t="s">
        <v>5</v>
      </c>
      <c r="D87" s="4"/>
      <c r="E87" s="4"/>
      <c r="F87" s="4"/>
      <c r="G87" s="9">
        <v>30</v>
      </c>
      <c r="H87" s="29">
        <v>593.04</v>
      </c>
      <c r="I87" s="7">
        <f t="shared" si="4"/>
        <v>17791.199999999997</v>
      </c>
      <c r="J87" s="7">
        <f t="shared" si="3"/>
        <v>21349.439999999995</v>
      </c>
      <c r="K87" s="5" t="s">
        <v>181</v>
      </c>
    </row>
    <row r="88" spans="1:11" s="1" customFormat="1" ht="12">
      <c r="A88" s="32">
        <v>81</v>
      </c>
      <c r="B88" s="49" t="s">
        <v>166</v>
      </c>
      <c r="C88" s="2" t="s">
        <v>5</v>
      </c>
      <c r="D88" s="4"/>
      <c r="E88" s="4"/>
      <c r="F88" s="4"/>
      <c r="G88" s="9">
        <v>50</v>
      </c>
      <c r="H88" s="29">
        <v>6265.86</v>
      </c>
      <c r="I88" s="7">
        <f t="shared" si="4"/>
        <v>313293</v>
      </c>
      <c r="J88" s="7">
        <f t="shared" si="3"/>
        <v>375951.6</v>
      </c>
      <c r="K88" s="5" t="s">
        <v>181</v>
      </c>
    </row>
    <row r="89" spans="1:11" s="1" customFormat="1" ht="12">
      <c r="A89" s="32">
        <v>82</v>
      </c>
      <c r="B89" s="31" t="s">
        <v>167</v>
      </c>
      <c r="C89" s="2" t="s">
        <v>5</v>
      </c>
      <c r="D89" s="4"/>
      <c r="E89" s="4"/>
      <c r="F89" s="4"/>
      <c r="G89" s="9">
        <v>30</v>
      </c>
      <c r="H89" s="29">
        <v>1668.73</v>
      </c>
      <c r="I89" s="7">
        <f t="shared" si="4"/>
        <v>50061.9</v>
      </c>
      <c r="J89" s="7">
        <f t="shared" si="3"/>
        <v>60074.28</v>
      </c>
      <c r="K89" s="5" t="s">
        <v>181</v>
      </c>
    </row>
    <row r="90" spans="1:11" s="1" customFormat="1" ht="12">
      <c r="A90" s="32">
        <v>83</v>
      </c>
      <c r="B90" s="50" t="s">
        <v>168</v>
      </c>
      <c r="C90" s="2" t="s">
        <v>169</v>
      </c>
      <c r="D90" s="4"/>
      <c r="E90" s="4"/>
      <c r="F90" s="4"/>
      <c r="G90" s="9">
        <v>250</v>
      </c>
      <c r="H90" s="29">
        <v>155.08000000000001</v>
      </c>
      <c r="I90" s="7">
        <f t="shared" si="4"/>
        <v>38770</v>
      </c>
      <c r="J90" s="7">
        <f t="shared" si="3"/>
        <v>46524</v>
      </c>
      <c r="K90" s="5" t="s">
        <v>181</v>
      </c>
    </row>
    <row r="91" spans="1:11" s="1" customFormat="1" ht="12">
      <c r="A91" s="32">
        <v>84</v>
      </c>
      <c r="B91" s="48" t="s">
        <v>170</v>
      </c>
      <c r="C91" s="2" t="s">
        <v>5</v>
      </c>
      <c r="D91" s="4"/>
      <c r="E91" s="4"/>
      <c r="F91" s="4"/>
      <c r="G91" s="9">
        <v>10</v>
      </c>
      <c r="H91" s="29">
        <v>1313.15</v>
      </c>
      <c r="I91" s="7">
        <f t="shared" si="4"/>
        <v>13131.5</v>
      </c>
      <c r="J91" s="7">
        <f t="shared" si="3"/>
        <v>15757.8</v>
      </c>
      <c r="K91" s="5" t="s">
        <v>181</v>
      </c>
    </row>
    <row r="92" spans="1:11" s="1" customFormat="1" ht="22.5">
      <c r="A92" s="32">
        <v>85</v>
      </c>
      <c r="B92" s="31" t="s">
        <v>171</v>
      </c>
      <c r="C92" s="2" t="s">
        <v>5</v>
      </c>
      <c r="D92" s="4"/>
      <c r="E92" s="4"/>
      <c r="F92" s="4"/>
      <c r="G92" s="9">
        <v>10</v>
      </c>
      <c r="H92" s="29">
        <v>4165.22</v>
      </c>
      <c r="I92" s="7">
        <f t="shared" si="4"/>
        <v>41652.200000000004</v>
      </c>
      <c r="J92" s="7">
        <f t="shared" si="3"/>
        <v>49982.640000000007</v>
      </c>
      <c r="K92" s="5" t="s">
        <v>181</v>
      </c>
    </row>
    <row r="93" spans="1:11" s="1" customFormat="1" ht="12">
      <c r="A93" s="32">
        <v>86</v>
      </c>
      <c r="B93" s="31" t="s">
        <v>184</v>
      </c>
      <c r="C93" s="2" t="s">
        <v>5</v>
      </c>
      <c r="D93" s="4" t="s">
        <v>185</v>
      </c>
      <c r="E93" s="4"/>
      <c r="F93" s="4"/>
      <c r="G93" s="9">
        <v>50</v>
      </c>
      <c r="H93" s="29">
        <v>922.56</v>
      </c>
      <c r="I93" s="7">
        <f t="shared" si="4"/>
        <v>46128</v>
      </c>
      <c r="J93" s="7">
        <f t="shared" si="3"/>
        <v>55353.599999999999</v>
      </c>
      <c r="K93" s="5" t="s">
        <v>181</v>
      </c>
    </row>
    <row r="94" spans="1:11" s="1" customFormat="1" ht="12">
      <c r="A94" s="32">
        <v>87</v>
      </c>
      <c r="B94" s="48" t="s">
        <v>172</v>
      </c>
      <c r="C94" s="2" t="s">
        <v>5</v>
      </c>
      <c r="D94" s="4"/>
      <c r="E94" s="4"/>
      <c r="F94" s="4"/>
      <c r="G94" s="9">
        <v>30</v>
      </c>
      <c r="H94" s="29">
        <v>97.86</v>
      </c>
      <c r="I94" s="7">
        <f t="shared" si="4"/>
        <v>2935.8</v>
      </c>
      <c r="J94" s="7">
        <f t="shared" si="3"/>
        <v>3522.96</v>
      </c>
      <c r="K94" s="5" t="s">
        <v>181</v>
      </c>
    </row>
    <row r="95" spans="1:11" s="1" customFormat="1" ht="12">
      <c r="A95" s="32">
        <v>88</v>
      </c>
      <c r="B95" s="31" t="s">
        <v>186</v>
      </c>
      <c r="C95" s="2" t="s">
        <v>5</v>
      </c>
      <c r="D95" s="4" t="s">
        <v>187</v>
      </c>
      <c r="E95" s="4"/>
      <c r="F95" s="4"/>
      <c r="G95" s="9">
        <v>5</v>
      </c>
      <c r="H95" s="29">
        <v>22296.05</v>
      </c>
      <c r="I95" s="7">
        <f t="shared" si="4"/>
        <v>111480.25</v>
      </c>
      <c r="J95" s="7">
        <f t="shared" si="3"/>
        <v>133776.29999999999</v>
      </c>
      <c r="K95" s="5" t="s">
        <v>181</v>
      </c>
    </row>
    <row r="96" spans="1:11" s="1" customFormat="1" ht="22.5">
      <c r="A96" s="32">
        <v>89</v>
      </c>
      <c r="B96" s="51" t="s">
        <v>188</v>
      </c>
      <c r="C96" s="2" t="s">
        <v>5</v>
      </c>
      <c r="D96" s="4" t="s">
        <v>189</v>
      </c>
      <c r="E96" s="4"/>
      <c r="F96" s="4"/>
      <c r="G96" s="9">
        <v>5</v>
      </c>
      <c r="H96" s="29">
        <v>74789.8</v>
      </c>
      <c r="I96" s="7">
        <f t="shared" si="4"/>
        <v>373949</v>
      </c>
      <c r="J96" s="7">
        <f t="shared" si="3"/>
        <v>448738.8</v>
      </c>
      <c r="K96" s="5" t="s">
        <v>181</v>
      </c>
    </row>
    <row r="97" spans="1:11" s="1" customFormat="1" ht="12">
      <c r="A97" s="32">
        <v>90</v>
      </c>
      <c r="B97" s="31" t="s">
        <v>190</v>
      </c>
      <c r="C97" s="2" t="s">
        <v>5</v>
      </c>
      <c r="D97" s="4" t="s">
        <v>191</v>
      </c>
      <c r="E97" s="4"/>
      <c r="F97" s="4"/>
      <c r="G97" s="9">
        <v>5</v>
      </c>
      <c r="H97" s="58">
        <v>18695.810000000001</v>
      </c>
      <c r="I97" s="7">
        <f t="shared" si="4"/>
        <v>93479.05</v>
      </c>
      <c r="J97" s="7">
        <f t="shared" ref="J97:J117" si="5">H97*G97*1.2</f>
        <v>112174.86</v>
      </c>
      <c r="K97" s="5" t="s">
        <v>181</v>
      </c>
    </row>
    <row r="98" spans="1:11" s="1" customFormat="1" ht="12">
      <c r="A98" s="32">
        <v>91</v>
      </c>
      <c r="B98" s="31" t="s">
        <v>192</v>
      </c>
      <c r="C98" s="2" t="s">
        <v>5</v>
      </c>
      <c r="D98" s="4" t="s">
        <v>193</v>
      </c>
      <c r="E98" s="4"/>
      <c r="F98" s="4"/>
      <c r="G98" s="9">
        <v>20</v>
      </c>
      <c r="H98" s="58">
        <v>5389.86</v>
      </c>
      <c r="I98" s="7">
        <f t="shared" si="4"/>
        <v>107797.2</v>
      </c>
      <c r="J98" s="7">
        <f t="shared" si="5"/>
        <v>129356.63999999998</v>
      </c>
      <c r="K98" s="5" t="s">
        <v>181</v>
      </c>
    </row>
    <row r="99" spans="1:11" s="1" customFormat="1" ht="12">
      <c r="A99" s="32">
        <v>92</v>
      </c>
      <c r="B99" s="31" t="s">
        <v>173</v>
      </c>
      <c r="C99" s="2" t="s">
        <v>5</v>
      </c>
      <c r="D99" s="4"/>
      <c r="E99" s="4"/>
      <c r="F99" s="4"/>
      <c r="G99" s="9">
        <v>5</v>
      </c>
      <c r="H99" s="58">
        <v>2553.11</v>
      </c>
      <c r="I99" s="7">
        <f t="shared" si="4"/>
        <v>12765.550000000001</v>
      </c>
      <c r="J99" s="7">
        <f t="shared" si="5"/>
        <v>15318.66</v>
      </c>
      <c r="K99" s="5" t="s">
        <v>181</v>
      </c>
    </row>
    <row r="100" spans="1:11" s="1" customFormat="1" ht="12">
      <c r="A100" s="32">
        <v>93</v>
      </c>
      <c r="B100" s="31" t="s">
        <v>194</v>
      </c>
      <c r="C100" s="2" t="s">
        <v>6</v>
      </c>
      <c r="D100" s="4" t="s">
        <v>195</v>
      </c>
      <c r="E100" s="4"/>
      <c r="F100" s="4"/>
      <c r="G100" s="9">
        <v>30</v>
      </c>
      <c r="H100" s="29">
        <v>638.74</v>
      </c>
      <c r="I100" s="7">
        <f t="shared" si="4"/>
        <v>19162.2</v>
      </c>
      <c r="J100" s="7">
        <f t="shared" si="5"/>
        <v>22994.639999999999</v>
      </c>
      <c r="K100" s="5" t="s">
        <v>181</v>
      </c>
    </row>
    <row r="101" spans="1:11" s="1" customFormat="1" ht="12">
      <c r="A101" s="32">
        <v>94</v>
      </c>
      <c r="B101" s="51" t="s">
        <v>196</v>
      </c>
      <c r="C101" s="2" t="s">
        <v>5</v>
      </c>
      <c r="D101" s="4" t="s">
        <v>197</v>
      </c>
      <c r="E101" s="4"/>
      <c r="F101" s="4"/>
      <c r="G101" s="9">
        <v>5</v>
      </c>
      <c r="H101" s="29">
        <v>7051.08</v>
      </c>
      <c r="I101" s="7">
        <f t="shared" si="4"/>
        <v>35255.4</v>
      </c>
      <c r="J101" s="7">
        <f t="shared" si="5"/>
        <v>42306.48</v>
      </c>
      <c r="K101" s="5" t="s">
        <v>181</v>
      </c>
    </row>
    <row r="102" spans="1:11" s="1" customFormat="1" ht="11.25" customHeight="1">
      <c r="A102" s="32">
        <v>95</v>
      </c>
      <c r="B102" s="31" t="s">
        <v>198</v>
      </c>
      <c r="C102" s="2" t="s">
        <v>174</v>
      </c>
      <c r="D102" s="4"/>
      <c r="E102" s="4"/>
      <c r="F102" s="4" t="s">
        <v>199</v>
      </c>
      <c r="G102" s="9">
        <v>450</v>
      </c>
      <c r="H102" s="29">
        <v>698.24</v>
      </c>
      <c r="I102" s="7">
        <f t="shared" si="4"/>
        <v>314208</v>
      </c>
      <c r="J102" s="7">
        <f t="shared" si="5"/>
        <v>377049.59999999998</v>
      </c>
      <c r="K102" s="5" t="s">
        <v>181</v>
      </c>
    </row>
    <row r="103" spans="1:11" s="1" customFormat="1" ht="22.5">
      <c r="A103" s="32">
        <v>96</v>
      </c>
      <c r="B103" s="31" t="s">
        <v>175</v>
      </c>
      <c r="C103" s="2" t="s">
        <v>5</v>
      </c>
      <c r="D103" s="4"/>
      <c r="E103" s="4"/>
      <c r="F103" s="4"/>
      <c r="G103" s="9">
        <v>30</v>
      </c>
      <c r="H103" s="29">
        <v>1929.53</v>
      </c>
      <c r="I103" s="7">
        <f t="shared" si="4"/>
        <v>57885.9</v>
      </c>
      <c r="J103" s="7">
        <f t="shared" si="5"/>
        <v>69463.08</v>
      </c>
      <c r="K103" s="5" t="s">
        <v>181</v>
      </c>
    </row>
    <row r="104" spans="1:11" s="1" customFormat="1" ht="12">
      <c r="A104" s="32">
        <v>97</v>
      </c>
      <c r="B104" s="31" t="s">
        <v>200</v>
      </c>
      <c r="C104" s="2" t="s">
        <v>5</v>
      </c>
      <c r="D104" s="4"/>
      <c r="E104" s="4"/>
      <c r="F104" s="4" t="s">
        <v>201</v>
      </c>
      <c r="G104" s="9">
        <v>30</v>
      </c>
      <c r="H104" s="29">
        <v>368.78</v>
      </c>
      <c r="I104" s="7">
        <f t="shared" si="4"/>
        <v>11063.4</v>
      </c>
      <c r="J104" s="7">
        <f t="shared" si="5"/>
        <v>13276.08</v>
      </c>
      <c r="K104" s="5" t="s">
        <v>181</v>
      </c>
    </row>
    <row r="105" spans="1:11" s="1" customFormat="1" ht="12">
      <c r="A105" s="32">
        <v>98</v>
      </c>
      <c r="B105" s="52" t="s">
        <v>202</v>
      </c>
      <c r="C105" s="2" t="s">
        <v>8</v>
      </c>
      <c r="D105" s="4"/>
      <c r="E105" s="4"/>
      <c r="F105" s="4" t="s">
        <v>203</v>
      </c>
      <c r="G105" s="9">
        <v>1000</v>
      </c>
      <c r="H105" s="29">
        <v>55.08</v>
      </c>
      <c r="I105" s="7">
        <f t="shared" si="4"/>
        <v>55080</v>
      </c>
      <c r="J105" s="7">
        <f t="shared" si="5"/>
        <v>66096</v>
      </c>
      <c r="K105" s="5" t="s">
        <v>181</v>
      </c>
    </row>
    <row r="106" spans="1:11" s="1" customFormat="1" ht="12">
      <c r="A106" s="32">
        <v>99</v>
      </c>
      <c r="B106" s="31" t="s">
        <v>204</v>
      </c>
      <c r="C106" s="2" t="s">
        <v>8</v>
      </c>
      <c r="D106" s="4"/>
      <c r="E106" s="4"/>
      <c r="F106" s="4" t="s">
        <v>205</v>
      </c>
      <c r="G106" s="9">
        <v>1000</v>
      </c>
      <c r="H106" s="29">
        <v>118.19</v>
      </c>
      <c r="I106" s="7">
        <f t="shared" si="4"/>
        <v>118190</v>
      </c>
      <c r="J106" s="7">
        <f t="shared" si="5"/>
        <v>141828</v>
      </c>
      <c r="K106" s="5" t="s">
        <v>181</v>
      </c>
    </row>
    <row r="107" spans="1:11" s="1" customFormat="1" ht="22.5">
      <c r="A107" s="32">
        <v>100</v>
      </c>
      <c r="B107" s="48" t="s">
        <v>57</v>
      </c>
      <c r="C107" s="2" t="s">
        <v>8</v>
      </c>
      <c r="D107" s="4"/>
      <c r="E107" s="4"/>
      <c r="F107" s="4" t="s">
        <v>58</v>
      </c>
      <c r="G107" s="9">
        <v>500</v>
      </c>
      <c r="H107" s="29">
        <v>65.069999999999993</v>
      </c>
      <c r="I107" s="7">
        <f t="shared" si="4"/>
        <v>32534.999999999996</v>
      </c>
      <c r="J107" s="7">
        <f t="shared" si="5"/>
        <v>39041.999999999993</v>
      </c>
      <c r="K107" s="5" t="s">
        <v>181</v>
      </c>
    </row>
    <row r="108" spans="1:11" s="1" customFormat="1" ht="12">
      <c r="A108" s="32">
        <v>101</v>
      </c>
      <c r="B108" s="31" t="s">
        <v>176</v>
      </c>
      <c r="C108" s="2" t="s">
        <v>5</v>
      </c>
      <c r="D108" s="4"/>
      <c r="E108" s="4"/>
      <c r="F108" s="4"/>
      <c r="G108" s="9">
        <v>10</v>
      </c>
      <c r="H108" s="29">
        <v>6582.87</v>
      </c>
      <c r="I108" s="7">
        <f t="shared" si="4"/>
        <v>65828.7</v>
      </c>
      <c r="J108" s="7">
        <f t="shared" si="5"/>
        <v>78994.439999999988</v>
      </c>
      <c r="K108" s="5" t="s">
        <v>181</v>
      </c>
    </row>
    <row r="109" spans="1:11" s="1" customFormat="1" ht="12">
      <c r="A109" s="32">
        <v>102</v>
      </c>
      <c r="B109" s="31" t="s">
        <v>206</v>
      </c>
      <c r="C109" s="2" t="s">
        <v>5</v>
      </c>
      <c r="D109" s="4" t="s">
        <v>207</v>
      </c>
      <c r="E109" s="4"/>
      <c r="F109" s="4"/>
      <c r="G109" s="9">
        <v>4000</v>
      </c>
      <c r="H109" s="29">
        <v>62.65</v>
      </c>
      <c r="I109" s="7">
        <f t="shared" si="4"/>
        <v>250600</v>
      </c>
      <c r="J109" s="7">
        <f t="shared" si="5"/>
        <v>300720</v>
      </c>
      <c r="K109" s="5" t="s">
        <v>181</v>
      </c>
    </row>
    <row r="110" spans="1:11" s="1" customFormat="1" ht="12">
      <c r="A110" s="32">
        <v>103</v>
      </c>
      <c r="B110" s="31" t="s">
        <v>177</v>
      </c>
      <c r="C110" s="2" t="s">
        <v>5</v>
      </c>
      <c r="D110" s="4"/>
      <c r="E110" s="4"/>
      <c r="F110" s="4"/>
      <c r="G110" s="9">
        <v>20</v>
      </c>
      <c r="H110" s="29">
        <v>1336.97</v>
      </c>
      <c r="I110" s="7">
        <f t="shared" si="4"/>
        <v>26739.4</v>
      </c>
      <c r="J110" s="7">
        <f t="shared" si="5"/>
        <v>32087.279999999999</v>
      </c>
      <c r="K110" s="5" t="s">
        <v>181</v>
      </c>
    </row>
    <row r="111" spans="1:11" s="1" customFormat="1" ht="22.5">
      <c r="A111" s="32">
        <v>104</v>
      </c>
      <c r="B111" s="48" t="s">
        <v>178</v>
      </c>
      <c r="C111" s="2" t="s">
        <v>5</v>
      </c>
      <c r="D111" s="4"/>
      <c r="E111" s="4"/>
      <c r="F111" s="4"/>
      <c r="G111" s="9">
        <v>12</v>
      </c>
      <c r="H111" s="58">
        <v>49850.04</v>
      </c>
      <c r="I111" s="7">
        <f t="shared" si="4"/>
        <v>598200.48</v>
      </c>
      <c r="J111" s="7">
        <f t="shared" si="5"/>
        <v>717840.576</v>
      </c>
      <c r="K111" s="5" t="s">
        <v>181</v>
      </c>
    </row>
    <row r="112" spans="1:11" s="1" customFormat="1" ht="12">
      <c r="A112" s="32">
        <v>105</v>
      </c>
      <c r="B112" s="31" t="s">
        <v>179</v>
      </c>
      <c r="C112" s="2" t="s">
        <v>5</v>
      </c>
      <c r="D112" s="4"/>
      <c r="E112" s="4"/>
      <c r="F112" s="4"/>
      <c r="G112" s="9">
        <v>10</v>
      </c>
      <c r="H112" s="58">
        <v>27988.44</v>
      </c>
      <c r="I112" s="7">
        <f t="shared" si="4"/>
        <v>279884.39999999997</v>
      </c>
      <c r="J112" s="7">
        <f t="shared" si="5"/>
        <v>335861.27999999997</v>
      </c>
      <c r="K112" s="5" t="s">
        <v>181</v>
      </c>
    </row>
    <row r="113" spans="1:11">
      <c r="A113" s="32">
        <v>106</v>
      </c>
      <c r="B113" s="45" t="s">
        <v>33</v>
      </c>
      <c r="C113" s="45" t="s">
        <v>5</v>
      </c>
      <c r="D113" s="43" t="s">
        <v>34</v>
      </c>
      <c r="E113" s="43"/>
      <c r="F113" s="43"/>
      <c r="G113" s="46">
        <v>40</v>
      </c>
      <c r="H113" s="60">
        <v>3110.31</v>
      </c>
      <c r="I113" s="46">
        <f>H113*G113</f>
        <v>124412.4</v>
      </c>
      <c r="J113" s="46">
        <f>H113*G113*1.2</f>
        <v>149294.87999999998</v>
      </c>
      <c r="K113" s="44" t="s">
        <v>183</v>
      </c>
    </row>
    <row r="114" spans="1:11" s="1" customFormat="1" ht="22.5">
      <c r="A114" s="32">
        <v>107</v>
      </c>
      <c r="B114" s="47" t="s">
        <v>65</v>
      </c>
      <c r="C114" s="41" t="s">
        <v>5</v>
      </c>
      <c r="D114" s="40" t="s">
        <v>66</v>
      </c>
      <c r="E114" s="40"/>
      <c r="F114" s="40"/>
      <c r="G114" s="39">
        <v>10</v>
      </c>
      <c r="H114" s="55">
        <v>1692.3</v>
      </c>
      <c r="I114" s="46">
        <f>H114*G114</f>
        <v>16923</v>
      </c>
      <c r="J114" s="46">
        <f>H114*G114*1.2</f>
        <v>20307.599999999999</v>
      </c>
      <c r="K114" s="44" t="s">
        <v>183</v>
      </c>
    </row>
    <row r="115" spans="1:11" s="1" customFormat="1">
      <c r="A115" s="32">
        <v>108</v>
      </c>
      <c r="B115" s="47" t="s">
        <v>65</v>
      </c>
      <c r="C115" s="41" t="s">
        <v>5</v>
      </c>
      <c r="D115" s="39" t="s">
        <v>67</v>
      </c>
      <c r="E115" s="39"/>
      <c r="F115" s="39"/>
      <c r="G115" s="39">
        <v>10</v>
      </c>
      <c r="H115" s="55">
        <v>2128.61</v>
      </c>
      <c r="I115" s="46">
        <f>H115*G115</f>
        <v>21286.100000000002</v>
      </c>
      <c r="J115" s="46">
        <f>H115*G115*1.2</f>
        <v>25543.320000000003</v>
      </c>
      <c r="K115" s="44" t="s">
        <v>183</v>
      </c>
    </row>
    <row r="116" spans="1:11" s="1" customFormat="1" ht="12">
      <c r="A116" s="32">
        <v>109</v>
      </c>
      <c r="B116" s="48" t="s">
        <v>180</v>
      </c>
      <c r="C116" s="2" t="s">
        <v>5</v>
      </c>
      <c r="D116" s="4"/>
      <c r="E116" s="4"/>
      <c r="F116" s="4"/>
      <c r="G116" s="9">
        <v>10</v>
      </c>
      <c r="H116" s="58">
        <v>53784.7</v>
      </c>
      <c r="I116" s="7">
        <f t="shared" si="4"/>
        <v>537847</v>
      </c>
      <c r="J116" s="7">
        <f t="shared" si="5"/>
        <v>645416.4</v>
      </c>
      <c r="K116" s="5" t="s">
        <v>181</v>
      </c>
    </row>
    <row r="117" spans="1:11" s="1" customFormat="1" ht="12">
      <c r="A117" s="32">
        <v>110</v>
      </c>
      <c r="B117" s="36" t="s">
        <v>19</v>
      </c>
      <c r="C117" s="2" t="s">
        <v>5</v>
      </c>
      <c r="D117" s="4"/>
      <c r="E117" s="4"/>
      <c r="F117" s="4" t="s">
        <v>30</v>
      </c>
      <c r="G117" s="9">
        <v>6</v>
      </c>
      <c r="H117" s="29">
        <v>35.79</v>
      </c>
      <c r="I117" s="7">
        <f t="shared" si="4"/>
        <v>214.74</v>
      </c>
      <c r="J117" s="7">
        <f t="shared" si="5"/>
        <v>257.68799999999999</v>
      </c>
      <c r="K117" s="5" t="s">
        <v>181</v>
      </c>
    </row>
    <row r="118" spans="1:11" ht="15">
      <c r="A118" s="13"/>
      <c r="B118" s="23" t="s">
        <v>20</v>
      </c>
      <c r="C118" s="10"/>
      <c r="D118" s="22"/>
      <c r="E118" s="22"/>
      <c r="F118" s="22"/>
      <c r="G118" s="10"/>
      <c r="H118" s="57"/>
      <c r="I118" s="61">
        <f>SUM(I8:I117)</f>
        <v>6518833.4200000037</v>
      </c>
      <c r="J118" s="62">
        <f>SUM(J8:J117)</f>
        <v>7822600.1040000012</v>
      </c>
      <c r="K118" s="3"/>
    </row>
    <row r="121" spans="1:11" ht="12.75">
      <c r="E121" s="15"/>
      <c r="F121" s="14"/>
      <c r="G121" s="14"/>
      <c r="H121" s="56"/>
      <c r="I121" s="14"/>
      <c r="J121" s="14"/>
    </row>
    <row r="122" spans="1:11" s="21" customFormat="1" ht="15.75">
      <c r="A122" s="24"/>
      <c r="B122" s="27"/>
      <c r="C122" s="24"/>
      <c r="D122" s="20" t="s">
        <v>159</v>
      </c>
      <c r="E122" s="20"/>
      <c r="F122" s="20"/>
      <c r="H122" s="24"/>
    </row>
  </sheetData>
  <mergeCells count="3">
    <mergeCell ref="C5:D5"/>
    <mergeCell ref="K6:K7"/>
    <mergeCell ref="A6:A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Комплектующие на оборудование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2019-04-03T09:45:40Z</cp:lastPrinted>
  <dcterms:created xsi:type="dcterms:W3CDTF">2018-10-02T08:59:20Z</dcterms:created>
  <dcterms:modified xsi:type="dcterms:W3CDTF">2019-04-04T10:51:45Z</dcterms:modified>
</cp:coreProperties>
</file>