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Электротехнические изделия" sheetId="19" r:id="rId1"/>
  </sheets>
  <calcPr calcId="125725"/>
</workbook>
</file>

<file path=xl/calcChain.xml><?xml version="1.0" encoding="utf-8"?>
<calcChain xmlns="http://schemas.openxmlformats.org/spreadsheetml/2006/main">
  <c r="I77" i="19"/>
  <c r="J8" l="1"/>
  <c r="I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J77" l="1"/>
</calcChain>
</file>

<file path=xl/sharedStrings.xml><?xml version="1.0" encoding="utf-8"?>
<sst xmlns="http://schemas.openxmlformats.org/spreadsheetml/2006/main" count="276" uniqueCount="133">
  <si>
    <t>№ п/п</t>
  </si>
  <si>
    <t>Наименование материала</t>
  </si>
  <si>
    <t>Ед. изм</t>
  </si>
  <si>
    <t>Количество</t>
  </si>
  <si>
    <t>Цена, руб</t>
  </si>
  <si>
    <t>шт</t>
  </si>
  <si>
    <t>м</t>
  </si>
  <si>
    <t>TV розетка без согласующего сопротивления (белая)</t>
  </si>
  <si>
    <t>Зеленый светодиод + варистор (110-240В АС/DC) 99.02.0.230.98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</si>
  <si>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</si>
  <si>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</si>
  <si>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</si>
  <si>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</si>
  <si>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</si>
  <si>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</si>
  <si>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 xml:space="preserve">Тройник </t>
  </si>
  <si>
    <t>АВТОМАТИЧЕСКИЙ ВЫКЛЮЧАТЕЛЬ</t>
  </si>
  <si>
    <t>Наконечник кольцо  красный</t>
  </si>
  <si>
    <t>НКИ1,5-4 М4</t>
  </si>
  <si>
    <t xml:space="preserve">Автоматический выключатель </t>
  </si>
  <si>
    <t xml:space="preserve">выключатель автоматический </t>
  </si>
  <si>
    <t xml:space="preserve">Наконечник медный </t>
  </si>
  <si>
    <t>ТМ 10</t>
  </si>
  <si>
    <t>Выключатель 2х клав.</t>
  </si>
  <si>
    <t>Выключатель автоматический</t>
  </si>
  <si>
    <t xml:space="preserve"> 3 пол. 63А ВА47-29</t>
  </si>
  <si>
    <t xml:space="preserve">Светильник </t>
  </si>
  <si>
    <t>ПСХ-60 (Е27 пыле-влагозащищ.)</t>
  </si>
  <si>
    <t>Наконечник кольцо  желтый</t>
  </si>
  <si>
    <t>НКИ6,0-6 М6</t>
  </si>
  <si>
    <t xml:space="preserve">Наконечник кабельный медный луженый </t>
  </si>
  <si>
    <t>ТМЛ 16-8-6</t>
  </si>
  <si>
    <t xml:space="preserve">Аккумуляторная батарея </t>
  </si>
  <si>
    <t>СТ 38-12i</t>
  </si>
  <si>
    <t xml:space="preserve">Выключатель автоматический </t>
  </si>
  <si>
    <t>НШвИ</t>
  </si>
  <si>
    <t>Наконечник   желтый</t>
  </si>
  <si>
    <t>6-14мм</t>
  </si>
  <si>
    <t>ИТОГО:</t>
  </si>
  <si>
    <t>Наконечник кольцо синий</t>
  </si>
  <si>
    <t xml:space="preserve">НКИ2,5-4 М4 </t>
  </si>
  <si>
    <t xml:space="preserve">ВЫКЛЮЧАТЕЛЬ КОНЦЕВОЙ </t>
  </si>
  <si>
    <t>ВПК 2111</t>
  </si>
  <si>
    <t>ВА-47-29 2П 25А</t>
  </si>
  <si>
    <t xml:space="preserve">ДЕРЖАТЕЛЬ ВСТАВКИ ПЛАВКОЙ </t>
  </si>
  <si>
    <t xml:space="preserve">ДВП4-2В </t>
  </si>
  <si>
    <t xml:space="preserve">Наконечник </t>
  </si>
  <si>
    <t>ТМЛ 95-12-15 лужен. КВТ40898</t>
  </si>
  <si>
    <t>ТМЛ 35-8-9 луж КВТ 40883</t>
  </si>
  <si>
    <t xml:space="preserve">АВт. выключатель  </t>
  </si>
  <si>
    <t>ВА47-29 32А</t>
  </si>
  <si>
    <t>ТМЛ 70-12-13</t>
  </si>
  <si>
    <t xml:space="preserve">НАКОНЕЧНИК КАБЕЛЬНЫЙ </t>
  </si>
  <si>
    <t>ТМ-35</t>
  </si>
  <si>
    <t xml:space="preserve">Двухруровневая  </t>
  </si>
  <si>
    <t>WAGO 280-519</t>
  </si>
  <si>
    <t>Наконечник</t>
  </si>
  <si>
    <t xml:space="preserve"> ТМЛ 50-10-11 луж. КВТ40890</t>
  </si>
  <si>
    <t xml:space="preserve">Микроклемма модульная </t>
  </si>
  <si>
    <t>МКМ 1,5мм2 TDM</t>
  </si>
  <si>
    <t>ВА 47-29 40А 220В</t>
  </si>
  <si>
    <t>ВА 47-29 63А 220В</t>
  </si>
  <si>
    <t xml:space="preserve">Выключатель путевой концевой </t>
  </si>
  <si>
    <t>ВПК-2112</t>
  </si>
  <si>
    <t xml:space="preserve"> ВА 47-29 32А 220В</t>
  </si>
  <si>
    <t>НШвИ 1,0-12</t>
  </si>
  <si>
    <t xml:space="preserve">НАКОНЕЧНИК </t>
  </si>
  <si>
    <t>НШВИ 1,5-12</t>
  </si>
  <si>
    <t>НШвИ 2,5-12</t>
  </si>
  <si>
    <t>Контактор КПЕ-5</t>
  </si>
  <si>
    <t>A98L00310012 элемент питания</t>
  </si>
  <si>
    <t>Контактор КПЕ-4</t>
  </si>
  <si>
    <t>Контактор КПД 5</t>
  </si>
  <si>
    <t>Микрометр МР-25 рычажный</t>
  </si>
  <si>
    <t>НАКОНЕЧНИК КАБЕЛЬНЫЙ ТМ-16</t>
  </si>
  <si>
    <t>ПП 110/110/90</t>
  </si>
  <si>
    <t>ПП 50/50/90</t>
  </si>
  <si>
    <t>RS- ВАРИСТОР</t>
  </si>
  <si>
    <t xml:space="preserve"> (110-240В АС/DC) </t>
  </si>
  <si>
    <t xml:space="preserve">RS- варистор </t>
  </si>
  <si>
    <t>(6-24В АС/DC) 9902002409</t>
  </si>
  <si>
    <t xml:space="preserve"> ВМ63 2Р  10А 6КА ТИП С</t>
  </si>
  <si>
    <t>50А тип С</t>
  </si>
  <si>
    <t xml:space="preserve">Агрегат компрессорно-конденсаторный </t>
  </si>
  <si>
    <t>CAE 9460TMHR-SP</t>
  </si>
  <si>
    <t xml:space="preserve">Вилка </t>
  </si>
  <si>
    <t>3Ре 63А 67IР</t>
  </si>
  <si>
    <t xml:space="preserve">ВИЛКА СИЛОВАЯ </t>
  </si>
  <si>
    <t>P3NE 90А, 380-440В, 3P+N+E, IP67, DS6, АРТ. 3968017600</t>
  </si>
  <si>
    <t>1 - пол 16 А</t>
  </si>
  <si>
    <t>1- пол 10А</t>
  </si>
  <si>
    <t>1- пол 4А</t>
  </si>
  <si>
    <t xml:space="preserve">Лампа светодиодная  </t>
  </si>
  <si>
    <t>СКЛ-15.3А-Л-2-12</t>
  </si>
  <si>
    <t>к запросу котировок цен</t>
  </si>
  <si>
    <t xml:space="preserve">Дин - рейка перфорированная  </t>
  </si>
  <si>
    <t>35х7,5 мм 2000мм</t>
  </si>
  <si>
    <t xml:space="preserve"> (16А/230В, белый)</t>
  </si>
  <si>
    <t>2х пол  ВА47-29-16А</t>
  </si>
  <si>
    <t xml:space="preserve">ВЫКЛЮЧАТЕЛЬ АВТОМАТИЧЕСКИЙ ДВУХПОЛЮСНЫЙ </t>
  </si>
  <si>
    <t xml:space="preserve">ВМ 63 40А С   </t>
  </si>
  <si>
    <t xml:space="preserve">НАКОНЕЧНИК КАБЕЛЬНЫЙ АЛЮМИНИЕВЫЙ </t>
  </si>
  <si>
    <t>Печь СВЧ MYSTERY MMW-1703М</t>
  </si>
  <si>
    <t>Каркас на 2 модуля (одноместный, белый RAL9010)</t>
  </si>
  <si>
    <t>Рамка  (одноместная, белая RAL9010)</t>
  </si>
  <si>
    <t>код 76581В ДКС</t>
  </si>
  <si>
    <t>код 75023 WДКС</t>
  </si>
  <si>
    <t>Рамка  (двухместная, белая RAL9010)</t>
  </si>
  <si>
    <t>код  75010 W ДКС</t>
  </si>
  <si>
    <t>код 75012 W ДКС</t>
  </si>
  <si>
    <t>Розетка для открытой эл. проводки с крышкой, с защитным контактом</t>
  </si>
  <si>
    <t>IP44, 230В, 16А бежевая</t>
  </si>
  <si>
    <t>Розетка для скрытой эл. проводки с крышкой, с защитным контактом</t>
  </si>
  <si>
    <t>IP44, 230В, 16А шоколад</t>
  </si>
  <si>
    <t xml:space="preserve">Монтажная коробка </t>
  </si>
  <si>
    <t>Legard  арт. 893 39/ 893 48 глубина 40мм</t>
  </si>
  <si>
    <t>Розетка с крышкой открытой проводки (цвет-серый)</t>
  </si>
  <si>
    <t xml:space="preserve">Mureva ENN 36031, IP 55 (с крышкой или шторками) </t>
  </si>
  <si>
    <t xml:space="preserve">Выключатель </t>
  </si>
  <si>
    <t>Для открытой эл. проводки (одноклавишный)  250В, 10А</t>
  </si>
  <si>
    <t>Заместитель директора                                                                                                                  В.В. Ракитин</t>
  </si>
  <si>
    <t>Приложение № 14</t>
  </si>
  <si>
    <t xml:space="preserve">Антенна </t>
  </si>
  <si>
    <t>DECT штырьевая МА 821    09</t>
  </si>
  <si>
    <t>ЛАМПА СВЕТОДИОДНАЯ 3 ВТ 220В</t>
  </si>
  <si>
    <t>Рассеиватель к светильнику "ОМЕГА"</t>
  </si>
  <si>
    <t>Реле давления РДМ-1М</t>
  </si>
  <si>
    <t>СВЕТИЛЬНИК ГЛН 50ВТ 12 В</t>
  </si>
  <si>
    <t>Элемент питания CR17450SE-R</t>
  </si>
  <si>
    <t>2-4 квартал 2019г.</t>
  </si>
  <si>
    <t>Выключатель одноклавишный для открытой проводки</t>
  </si>
  <si>
    <t>Для открытой проводки пылевлагозашитный 1ВПГМ/А 14-100</t>
  </si>
  <si>
    <t>ЛОТ № 10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</si>
</sst>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Arial"/>
      <family val="2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2">
    <xf numFmtId="0" fontId="0" fillId="0" borderId="0" xfId="0"/>
    <xf numFmtId="0" fontId="6" fillId="3" borderId="0" xfId="0" applyFont="1" applyFill="1"/>
    <xf numFmtId="4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left" wrapText="1"/>
    </xf>
    <xf numFmtId="0" fontId="3" fillId="0" borderId="1" xfId="0" applyFont="1" applyBorder="1"/>
    <xf numFmtId="0" fontId="0" fillId="0" borderId="0" xfId="0" applyAlignment="1">
      <alignment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Fill="1"/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4" fontId="13" fillId="0" borderId="1" xfId="0" applyNumberFormat="1" applyFont="1" applyBorder="1" applyAlignment="1">
      <alignment horizont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5" fillId="0" borderId="4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80"/>
  <sheetViews>
    <sheetView tabSelected="1" topLeftCell="A73" zoomScale="90" zoomScaleNormal="90" workbookViewId="0">
      <selection activeCell="E15" sqref="E15"/>
    </sheetView>
  </sheetViews>
  <sheetFormatPr defaultRowHeight="11.25"/>
  <cols>
    <col min="1" max="1" width="5" customWidth="1"/>
    <col min="2" max="2" width="41" style="17" customWidth="1"/>
    <col min="3" max="3" width="6.6640625" customWidth="1"/>
    <col min="4" max="4" width="22.1640625" style="9" customWidth="1"/>
    <col min="5" max="5" width="10.1640625" customWidth="1"/>
    <col min="6" max="6" width="14.83203125" customWidth="1"/>
    <col min="7" max="7" width="11.83203125" style="16" customWidth="1"/>
    <col min="8" max="8" width="10.83203125" style="12" customWidth="1"/>
    <col min="9" max="9" width="19" customWidth="1"/>
    <col min="10" max="10" width="21.83203125" customWidth="1"/>
    <col min="11" max="11" width="18.5" customWidth="1"/>
  </cols>
  <sheetData>
    <row r="2" spans="1:11" ht="12.75">
      <c r="D2"/>
      <c r="H2" s="22" t="s">
        <v>121</v>
      </c>
    </row>
    <row r="3" spans="1:11" ht="12.75">
      <c r="D3"/>
      <c r="H3" s="22" t="s">
        <v>94</v>
      </c>
    </row>
    <row r="4" spans="1:11">
      <c r="D4"/>
    </row>
    <row r="5" spans="1:11" ht="27" customHeight="1">
      <c r="D5"/>
      <c r="E5" s="34" t="s">
        <v>132</v>
      </c>
      <c r="F5" s="33"/>
    </row>
    <row r="6" spans="1:11" ht="11.25" customHeight="1">
      <c r="A6" s="25" t="s">
        <v>0</v>
      </c>
      <c r="B6" s="25" t="s">
        <v>1</v>
      </c>
      <c r="C6" s="25" t="s">
        <v>2</v>
      </c>
      <c r="D6" s="25" t="s">
        <v>9</v>
      </c>
      <c r="E6" s="25" t="s">
        <v>10</v>
      </c>
      <c r="F6" s="30" t="s">
        <v>11</v>
      </c>
      <c r="G6" s="25" t="s">
        <v>3</v>
      </c>
      <c r="H6" s="32" t="s">
        <v>4</v>
      </c>
      <c r="I6" s="25" t="s">
        <v>12</v>
      </c>
      <c r="J6" s="25" t="s">
        <v>13</v>
      </c>
      <c r="K6" s="25" t="s">
        <v>14</v>
      </c>
    </row>
    <row r="7" spans="1:11">
      <c r="A7" s="26"/>
      <c r="B7" s="26"/>
      <c r="C7" s="26"/>
      <c r="D7" s="28"/>
      <c r="E7" s="28"/>
      <c r="F7" s="31"/>
      <c r="G7" s="26"/>
      <c r="H7" s="35"/>
      <c r="I7" s="26"/>
      <c r="J7" s="27"/>
      <c r="K7" s="27"/>
    </row>
    <row r="8" spans="1:11" s="7" customFormat="1" ht="34.5" customHeight="1">
      <c r="A8" s="6">
        <v>1</v>
      </c>
      <c r="B8" s="2" t="s">
        <v>70</v>
      </c>
      <c r="C8" s="20" t="s">
        <v>5</v>
      </c>
      <c r="D8" s="2"/>
      <c r="E8" s="20"/>
      <c r="F8" s="20"/>
      <c r="G8" s="36">
        <v>60</v>
      </c>
      <c r="H8" s="13">
        <v>19.600000000000001</v>
      </c>
      <c r="I8" s="2">
        <f>H8*G8</f>
        <v>1176</v>
      </c>
      <c r="J8" s="2">
        <f>H8*G8*1.2</f>
        <v>1411.2</v>
      </c>
      <c r="K8" s="5" t="s">
        <v>129</v>
      </c>
    </row>
    <row r="9" spans="1:11" s="7" customFormat="1" ht="34.5" customHeight="1">
      <c r="A9" s="6">
        <v>2</v>
      </c>
      <c r="B9" s="37" t="s">
        <v>95</v>
      </c>
      <c r="C9" s="2" t="s">
        <v>6</v>
      </c>
      <c r="D9" s="2"/>
      <c r="E9" s="2"/>
      <c r="F9" s="2" t="s">
        <v>96</v>
      </c>
      <c r="G9" s="36">
        <v>150</v>
      </c>
      <c r="H9" s="13">
        <v>79.23</v>
      </c>
      <c r="I9" s="2">
        <f t="shared" ref="I9:I72" si="0">H9*G9</f>
        <v>11884.5</v>
      </c>
      <c r="J9" s="2">
        <f t="shared" ref="J9:J72" si="1">H9*G9*1.2</f>
        <v>14261.4</v>
      </c>
      <c r="K9" s="5" t="s">
        <v>129</v>
      </c>
    </row>
    <row r="10" spans="1:11" s="1" customFormat="1" ht="31.5" customHeight="1">
      <c r="A10" s="6">
        <v>3</v>
      </c>
      <c r="B10" s="2" t="s">
        <v>77</v>
      </c>
      <c r="C10" s="20" t="s">
        <v>5</v>
      </c>
      <c r="D10" s="2" t="s">
        <v>78</v>
      </c>
      <c r="E10" s="20"/>
      <c r="F10" s="20"/>
      <c r="G10" s="36">
        <v>300</v>
      </c>
      <c r="H10" s="13">
        <v>115.8</v>
      </c>
      <c r="I10" s="2">
        <f t="shared" si="0"/>
        <v>34740</v>
      </c>
      <c r="J10" s="2">
        <f t="shared" si="1"/>
        <v>41688</v>
      </c>
      <c r="K10" s="5" t="s">
        <v>129</v>
      </c>
    </row>
    <row r="11" spans="1:11" s="1" customFormat="1" ht="29.25" customHeight="1">
      <c r="A11" s="6">
        <v>4</v>
      </c>
      <c r="B11" s="2" t="s">
        <v>79</v>
      </c>
      <c r="C11" s="20" t="s">
        <v>5</v>
      </c>
      <c r="D11" s="2" t="s">
        <v>80</v>
      </c>
      <c r="E11" s="20"/>
      <c r="F11" s="20"/>
      <c r="G11" s="36">
        <v>300</v>
      </c>
      <c r="H11" s="13">
        <v>146.41</v>
      </c>
      <c r="I11" s="2">
        <f t="shared" si="0"/>
        <v>43923</v>
      </c>
      <c r="J11" s="2">
        <f t="shared" si="1"/>
        <v>52707.6</v>
      </c>
      <c r="K11" s="5" t="s">
        <v>129</v>
      </c>
    </row>
    <row r="12" spans="1:11" s="1" customFormat="1" ht="12">
      <c r="A12" s="6">
        <v>5</v>
      </c>
      <c r="B12" s="2" t="s">
        <v>49</v>
      </c>
      <c r="C12" s="2" t="s">
        <v>5</v>
      </c>
      <c r="D12" s="2" t="s">
        <v>50</v>
      </c>
      <c r="E12" s="2"/>
      <c r="F12" s="2"/>
      <c r="G12" s="36">
        <v>150</v>
      </c>
      <c r="H12" s="13">
        <v>208.72</v>
      </c>
      <c r="I12" s="2">
        <f t="shared" si="0"/>
        <v>31308</v>
      </c>
      <c r="J12" s="2">
        <f t="shared" si="1"/>
        <v>37569.599999999999</v>
      </c>
      <c r="K12" s="5" t="s">
        <v>129</v>
      </c>
    </row>
    <row r="13" spans="1:11" s="1" customFormat="1" ht="12">
      <c r="A13" s="6">
        <v>6</v>
      </c>
      <c r="B13" s="2" t="s">
        <v>19</v>
      </c>
      <c r="C13" s="2" t="s">
        <v>5</v>
      </c>
      <c r="D13" s="2" t="s">
        <v>43</v>
      </c>
      <c r="E13" s="2"/>
      <c r="F13" s="2"/>
      <c r="G13" s="36">
        <v>192</v>
      </c>
      <c r="H13" s="13">
        <v>219.52</v>
      </c>
      <c r="I13" s="2">
        <f t="shared" si="0"/>
        <v>42147.840000000004</v>
      </c>
      <c r="J13" s="2">
        <f t="shared" si="1"/>
        <v>50577.408000000003</v>
      </c>
      <c r="K13" s="5" t="s">
        <v>129</v>
      </c>
    </row>
    <row r="14" spans="1:11" s="1" customFormat="1" ht="24">
      <c r="A14" s="6">
        <v>7</v>
      </c>
      <c r="B14" s="38" t="s">
        <v>16</v>
      </c>
      <c r="C14" s="38" t="s">
        <v>5</v>
      </c>
      <c r="D14" s="38" t="s">
        <v>81</v>
      </c>
      <c r="E14" s="38"/>
      <c r="F14" s="38"/>
      <c r="G14" s="39">
        <v>30</v>
      </c>
      <c r="H14" s="21">
        <v>178.16</v>
      </c>
      <c r="I14" s="2">
        <f t="shared" si="0"/>
        <v>5344.8</v>
      </c>
      <c r="J14" s="2">
        <f t="shared" si="1"/>
        <v>6413.76</v>
      </c>
      <c r="K14" s="40" t="s">
        <v>129</v>
      </c>
    </row>
    <row r="15" spans="1:11" s="1" customFormat="1" ht="12">
      <c r="A15" s="6">
        <v>8</v>
      </c>
      <c r="B15" s="2" t="s">
        <v>19</v>
      </c>
      <c r="C15" s="2" t="s">
        <v>5</v>
      </c>
      <c r="D15" s="2" t="s">
        <v>82</v>
      </c>
      <c r="E15" s="2"/>
      <c r="F15" s="2"/>
      <c r="G15" s="36">
        <v>60</v>
      </c>
      <c r="H15" s="13">
        <v>329.91</v>
      </c>
      <c r="I15" s="2">
        <f t="shared" si="0"/>
        <v>19794.600000000002</v>
      </c>
      <c r="J15" s="2">
        <f t="shared" si="1"/>
        <v>23753.52</v>
      </c>
      <c r="K15" s="5" t="s">
        <v>129</v>
      </c>
    </row>
    <row r="16" spans="1:11" s="1" customFormat="1" ht="12">
      <c r="A16" s="6">
        <v>9</v>
      </c>
      <c r="B16" s="4" t="s">
        <v>83</v>
      </c>
      <c r="C16" s="4" t="s">
        <v>5</v>
      </c>
      <c r="D16" s="4" t="s">
        <v>84</v>
      </c>
      <c r="E16" s="19"/>
      <c r="F16" s="19"/>
      <c r="G16" s="36">
        <v>60</v>
      </c>
      <c r="H16" s="13">
        <v>14675</v>
      </c>
      <c r="I16" s="2">
        <f t="shared" si="0"/>
        <v>880500</v>
      </c>
      <c r="J16" s="2">
        <f t="shared" si="1"/>
        <v>1056600</v>
      </c>
      <c r="K16" s="5" t="s">
        <v>129</v>
      </c>
    </row>
    <row r="17" spans="1:11" s="1" customFormat="1" ht="12">
      <c r="A17" s="6">
        <v>10</v>
      </c>
      <c r="B17" s="2" t="s">
        <v>32</v>
      </c>
      <c r="C17" s="2" t="s">
        <v>5</v>
      </c>
      <c r="D17" s="2" t="s">
        <v>33</v>
      </c>
      <c r="E17" s="2"/>
      <c r="F17" s="2"/>
      <c r="G17" s="36">
        <v>36</v>
      </c>
      <c r="H17" s="13">
        <v>12119.66</v>
      </c>
      <c r="I17" s="2">
        <f t="shared" si="0"/>
        <v>436307.76</v>
      </c>
      <c r="J17" s="2">
        <f t="shared" si="1"/>
        <v>523569.31199999998</v>
      </c>
      <c r="K17" s="5" t="s">
        <v>129</v>
      </c>
    </row>
    <row r="18" spans="1:11" s="1" customFormat="1" ht="12">
      <c r="A18" s="6">
        <v>11</v>
      </c>
      <c r="B18" s="2" t="s">
        <v>85</v>
      </c>
      <c r="C18" s="19"/>
      <c r="D18" s="4" t="s">
        <v>86</v>
      </c>
      <c r="E18" s="19"/>
      <c r="F18" s="19"/>
      <c r="G18" s="36">
        <v>48</v>
      </c>
      <c r="H18" s="13">
        <v>1470</v>
      </c>
      <c r="I18" s="2">
        <f t="shared" si="0"/>
        <v>70560</v>
      </c>
      <c r="J18" s="2">
        <f t="shared" si="1"/>
        <v>84672</v>
      </c>
      <c r="K18" s="5" t="s">
        <v>129</v>
      </c>
    </row>
    <row r="19" spans="1:11" s="1" customFormat="1" ht="24.75" customHeight="1">
      <c r="A19" s="6">
        <v>12</v>
      </c>
      <c r="B19" s="2" t="s">
        <v>87</v>
      </c>
      <c r="C19" s="2" t="s">
        <v>5</v>
      </c>
      <c r="D19" s="2" t="s">
        <v>88</v>
      </c>
      <c r="E19" s="2"/>
      <c r="F19" s="2"/>
      <c r="G19" s="36">
        <v>3</v>
      </c>
      <c r="H19" s="13">
        <v>16313.28</v>
      </c>
      <c r="I19" s="2">
        <f t="shared" si="0"/>
        <v>48939.840000000004</v>
      </c>
      <c r="J19" s="2">
        <f t="shared" si="1"/>
        <v>58727.808000000005</v>
      </c>
      <c r="K19" s="5" t="s">
        <v>129</v>
      </c>
    </row>
    <row r="20" spans="1:11" s="1" customFormat="1" ht="12">
      <c r="A20" s="6">
        <v>13</v>
      </c>
      <c r="B20" s="2" t="s">
        <v>23</v>
      </c>
      <c r="C20" s="2" t="s">
        <v>5</v>
      </c>
      <c r="D20" s="2" t="s">
        <v>97</v>
      </c>
      <c r="E20" s="2"/>
      <c r="F20" s="2"/>
      <c r="G20" s="36">
        <v>1110</v>
      </c>
      <c r="H20" s="13">
        <v>46.07</v>
      </c>
      <c r="I20" s="2">
        <f t="shared" si="0"/>
        <v>51137.7</v>
      </c>
      <c r="J20" s="2">
        <f t="shared" si="1"/>
        <v>61365.239999999991</v>
      </c>
      <c r="K20" s="5" t="s">
        <v>129</v>
      </c>
    </row>
    <row r="21" spans="1:11" s="1" customFormat="1" ht="12">
      <c r="A21" s="6">
        <v>14</v>
      </c>
      <c r="B21" s="2" t="s">
        <v>24</v>
      </c>
      <c r="C21" s="2" t="s">
        <v>5</v>
      </c>
      <c r="D21" s="2" t="s">
        <v>25</v>
      </c>
      <c r="E21" s="2"/>
      <c r="F21" s="2"/>
      <c r="G21" s="36">
        <v>60</v>
      </c>
      <c r="H21" s="13">
        <v>333.2</v>
      </c>
      <c r="I21" s="2">
        <f t="shared" si="0"/>
        <v>19992</v>
      </c>
      <c r="J21" s="2">
        <f t="shared" si="1"/>
        <v>23990.399999999998</v>
      </c>
      <c r="K21" s="5" t="s">
        <v>129</v>
      </c>
    </row>
    <row r="22" spans="1:11" s="1" customFormat="1" ht="12">
      <c r="A22" s="6">
        <v>15</v>
      </c>
      <c r="B22" s="2" t="s">
        <v>24</v>
      </c>
      <c r="C22" s="2" t="s">
        <v>5</v>
      </c>
      <c r="D22" s="2" t="s">
        <v>98</v>
      </c>
      <c r="E22" s="2"/>
      <c r="F22" s="2"/>
      <c r="G22" s="36">
        <v>360</v>
      </c>
      <c r="H22" s="13">
        <v>207.76</v>
      </c>
      <c r="I22" s="2">
        <f t="shared" si="0"/>
        <v>74793.599999999991</v>
      </c>
      <c r="J22" s="2">
        <f t="shared" si="1"/>
        <v>89752.319999999992</v>
      </c>
      <c r="K22" s="5" t="s">
        <v>129</v>
      </c>
    </row>
    <row r="23" spans="1:11" s="1" customFormat="1" ht="12">
      <c r="A23" s="6">
        <v>16</v>
      </c>
      <c r="B23" s="2" t="s">
        <v>24</v>
      </c>
      <c r="C23" s="2" t="s">
        <v>5</v>
      </c>
      <c r="D23" s="2" t="s">
        <v>64</v>
      </c>
      <c r="E23" s="2"/>
      <c r="F23" s="2"/>
      <c r="G23" s="36">
        <v>150</v>
      </c>
      <c r="H23" s="13">
        <v>85.7</v>
      </c>
      <c r="I23" s="2">
        <f t="shared" si="0"/>
        <v>12855</v>
      </c>
      <c r="J23" s="2">
        <f t="shared" si="1"/>
        <v>15426</v>
      </c>
      <c r="K23" s="5" t="s">
        <v>129</v>
      </c>
    </row>
    <row r="24" spans="1:11" s="1" customFormat="1" ht="12">
      <c r="A24" s="6">
        <v>17</v>
      </c>
      <c r="B24" s="2" t="s">
        <v>34</v>
      </c>
      <c r="C24" s="2" t="s">
        <v>5</v>
      </c>
      <c r="D24" s="2" t="s">
        <v>60</v>
      </c>
      <c r="E24" s="2"/>
      <c r="F24" s="2"/>
      <c r="G24" s="36">
        <v>150</v>
      </c>
      <c r="H24" s="13">
        <v>257.14</v>
      </c>
      <c r="I24" s="2">
        <f t="shared" si="0"/>
        <v>38571</v>
      </c>
      <c r="J24" s="2">
        <f t="shared" si="1"/>
        <v>46285.2</v>
      </c>
      <c r="K24" s="5" t="s">
        <v>129</v>
      </c>
    </row>
    <row r="25" spans="1:11" s="1" customFormat="1" ht="12">
      <c r="A25" s="6">
        <v>18</v>
      </c>
      <c r="B25" s="5" t="s">
        <v>15</v>
      </c>
      <c r="C25" s="19"/>
      <c r="D25" s="41"/>
      <c r="E25" s="19"/>
      <c r="F25" s="19" t="s">
        <v>75</v>
      </c>
      <c r="G25" s="36">
        <v>6</v>
      </c>
      <c r="H25" s="42">
        <v>87.22</v>
      </c>
      <c r="I25" s="2">
        <f t="shared" si="0"/>
        <v>523.31999999999994</v>
      </c>
      <c r="J25" s="2">
        <f t="shared" si="1"/>
        <v>627.98399999999992</v>
      </c>
      <c r="K25" s="5" t="s">
        <v>129</v>
      </c>
    </row>
    <row r="26" spans="1:11" s="1" customFormat="1" ht="12">
      <c r="A26" s="6">
        <v>19</v>
      </c>
      <c r="B26" s="5" t="s">
        <v>15</v>
      </c>
      <c r="C26" s="19"/>
      <c r="D26" s="41"/>
      <c r="E26" s="19"/>
      <c r="F26" s="19" t="s">
        <v>76</v>
      </c>
      <c r="G26" s="36">
        <v>6</v>
      </c>
      <c r="H26" s="42">
        <v>36.26</v>
      </c>
      <c r="I26" s="2">
        <f t="shared" si="0"/>
        <v>217.56</v>
      </c>
      <c r="J26" s="2">
        <f t="shared" si="1"/>
        <v>261.072</v>
      </c>
      <c r="K26" s="5" t="s">
        <v>129</v>
      </c>
    </row>
    <row r="27" spans="1:11" s="1" customFormat="1" ht="12">
      <c r="A27" s="6">
        <v>20</v>
      </c>
      <c r="B27" s="2" t="s">
        <v>34</v>
      </c>
      <c r="C27" s="2" t="s">
        <v>5</v>
      </c>
      <c r="D27" s="2" t="s">
        <v>61</v>
      </c>
      <c r="E27" s="2"/>
      <c r="F27" s="2"/>
      <c r="G27" s="36">
        <v>150</v>
      </c>
      <c r="H27" s="13">
        <v>322.39999999999998</v>
      </c>
      <c r="I27" s="2">
        <f t="shared" si="0"/>
        <v>48360</v>
      </c>
      <c r="J27" s="2">
        <f t="shared" si="1"/>
        <v>58032</v>
      </c>
      <c r="K27" s="5" t="s">
        <v>129</v>
      </c>
    </row>
    <row r="28" spans="1:11" s="1" customFormat="1" ht="12">
      <c r="A28" s="6">
        <v>21</v>
      </c>
      <c r="B28" s="2" t="s">
        <v>34</v>
      </c>
      <c r="C28" s="2" t="s">
        <v>5</v>
      </c>
      <c r="D28" s="2" t="s">
        <v>89</v>
      </c>
      <c r="E28" s="2"/>
      <c r="F28" s="2"/>
      <c r="G28" s="36">
        <v>60</v>
      </c>
      <c r="H28" s="13">
        <v>66.400000000000006</v>
      </c>
      <c r="I28" s="2">
        <f t="shared" si="0"/>
        <v>3984.0000000000005</v>
      </c>
      <c r="J28" s="2">
        <f t="shared" si="1"/>
        <v>4780.8</v>
      </c>
      <c r="K28" s="5" t="s">
        <v>129</v>
      </c>
    </row>
    <row r="29" spans="1:11" s="1" customFormat="1" ht="12">
      <c r="A29" s="6">
        <v>22</v>
      </c>
      <c r="B29" s="2" t="s">
        <v>20</v>
      </c>
      <c r="C29" s="2" t="s">
        <v>5</v>
      </c>
      <c r="D29" s="2" t="s">
        <v>90</v>
      </c>
      <c r="E29" s="2"/>
      <c r="F29" s="2"/>
      <c r="G29" s="36">
        <v>60</v>
      </c>
      <c r="H29" s="13">
        <v>656.6</v>
      </c>
      <c r="I29" s="2">
        <f t="shared" si="0"/>
        <v>39396</v>
      </c>
      <c r="J29" s="2">
        <f t="shared" si="1"/>
        <v>47275.199999999997</v>
      </c>
      <c r="K29" s="5" t="s">
        <v>129</v>
      </c>
    </row>
    <row r="30" spans="1:11" s="1" customFormat="1" ht="12">
      <c r="A30" s="6">
        <v>23</v>
      </c>
      <c r="B30" s="2" t="s">
        <v>20</v>
      </c>
      <c r="C30" s="2" t="s">
        <v>5</v>
      </c>
      <c r="D30" s="2" t="s">
        <v>91</v>
      </c>
      <c r="E30" s="2"/>
      <c r="F30" s="2"/>
      <c r="G30" s="36">
        <v>30</v>
      </c>
      <c r="H30" s="13">
        <v>87.47</v>
      </c>
      <c r="I30" s="2">
        <f t="shared" si="0"/>
        <v>2624.1</v>
      </c>
      <c r="J30" s="2">
        <f t="shared" si="1"/>
        <v>3148.9199999999996</v>
      </c>
      <c r="K30" s="5" t="s">
        <v>129</v>
      </c>
    </row>
    <row r="31" spans="1:11" s="1" customFormat="1" ht="24">
      <c r="A31" s="6">
        <v>24</v>
      </c>
      <c r="B31" s="2" t="s">
        <v>99</v>
      </c>
      <c r="C31" s="2" t="s">
        <v>5</v>
      </c>
      <c r="D31" s="2" t="s">
        <v>100</v>
      </c>
      <c r="E31" s="2"/>
      <c r="F31" s="2"/>
      <c r="G31" s="36">
        <v>24</v>
      </c>
      <c r="H31" s="13">
        <v>500.05</v>
      </c>
      <c r="I31" s="2">
        <f t="shared" si="0"/>
        <v>12001.2</v>
      </c>
      <c r="J31" s="2">
        <f t="shared" si="1"/>
        <v>14401.44</v>
      </c>
      <c r="K31" s="5" t="s">
        <v>129</v>
      </c>
    </row>
    <row r="32" spans="1:11" s="1" customFormat="1" ht="12">
      <c r="A32" s="6">
        <v>25</v>
      </c>
      <c r="B32" s="2" t="s">
        <v>41</v>
      </c>
      <c r="C32" s="2" t="s">
        <v>5</v>
      </c>
      <c r="D32" s="2" t="s">
        <v>42</v>
      </c>
      <c r="E32" s="2"/>
      <c r="F32" s="2"/>
      <c r="G32" s="36">
        <v>30</v>
      </c>
      <c r="H32" s="13">
        <v>274.39999999999998</v>
      </c>
      <c r="I32" s="2">
        <f t="shared" si="0"/>
        <v>8232</v>
      </c>
      <c r="J32" s="2">
        <f t="shared" si="1"/>
        <v>9878.4</v>
      </c>
      <c r="K32" s="5" t="s">
        <v>129</v>
      </c>
    </row>
    <row r="33" spans="1:11" s="1" customFormat="1" ht="12">
      <c r="A33" s="6">
        <v>26</v>
      </c>
      <c r="B33" s="13" t="s">
        <v>62</v>
      </c>
      <c r="C33" s="13" t="s">
        <v>5</v>
      </c>
      <c r="D33" s="13" t="s">
        <v>63</v>
      </c>
      <c r="E33" s="13"/>
      <c r="F33" s="13"/>
      <c r="G33" s="43">
        <v>90</v>
      </c>
      <c r="H33" s="13">
        <v>441</v>
      </c>
      <c r="I33" s="2">
        <f t="shared" si="0"/>
        <v>39690</v>
      </c>
      <c r="J33" s="2">
        <f t="shared" si="1"/>
        <v>47628</v>
      </c>
      <c r="K33" s="44" t="s">
        <v>129</v>
      </c>
    </row>
    <row r="34" spans="1:11" s="1" customFormat="1" ht="12">
      <c r="A34" s="6">
        <v>27</v>
      </c>
      <c r="B34" s="2" t="s">
        <v>54</v>
      </c>
      <c r="C34" s="2" t="s">
        <v>5</v>
      </c>
      <c r="D34" s="2" t="s">
        <v>55</v>
      </c>
      <c r="E34" s="2"/>
      <c r="F34" s="2"/>
      <c r="G34" s="36">
        <v>300</v>
      </c>
      <c r="H34" s="13">
        <v>82.28</v>
      </c>
      <c r="I34" s="2">
        <f t="shared" si="0"/>
        <v>24684</v>
      </c>
      <c r="J34" s="2">
        <f t="shared" si="1"/>
        <v>29620.799999999999</v>
      </c>
      <c r="K34" s="5" t="s">
        <v>129</v>
      </c>
    </row>
    <row r="35" spans="1:11" s="1" customFormat="1" ht="12">
      <c r="A35" s="6">
        <v>28</v>
      </c>
      <c r="B35" s="2" t="s">
        <v>44</v>
      </c>
      <c r="C35" s="2" t="s">
        <v>5</v>
      </c>
      <c r="D35" s="2" t="s">
        <v>45</v>
      </c>
      <c r="E35" s="2"/>
      <c r="F35" s="2"/>
      <c r="G35" s="36">
        <v>300</v>
      </c>
      <c r="H35" s="13">
        <v>63.73</v>
      </c>
      <c r="I35" s="2">
        <f t="shared" si="0"/>
        <v>19119</v>
      </c>
      <c r="J35" s="2">
        <f t="shared" si="1"/>
        <v>22942.799999999999</v>
      </c>
      <c r="K35" s="5" t="s">
        <v>129</v>
      </c>
    </row>
    <row r="36" spans="1:11" s="1" customFormat="1" ht="24">
      <c r="A36" s="6">
        <v>29</v>
      </c>
      <c r="B36" s="2" t="s">
        <v>8</v>
      </c>
      <c r="C36" s="2" t="s">
        <v>5</v>
      </c>
      <c r="D36" s="2"/>
      <c r="E36" s="2"/>
      <c r="F36" s="2"/>
      <c r="G36" s="36">
        <v>138</v>
      </c>
      <c r="H36" s="13">
        <v>119.56</v>
      </c>
      <c r="I36" s="2">
        <f t="shared" si="0"/>
        <v>16499.28</v>
      </c>
      <c r="J36" s="2">
        <f t="shared" si="1"/>
        <v>19799.135999999999</v>
      </c>
      <c r="K36" s="5" t="s">
        <v>129</v>
      </c>
    </row>
    <row r="37" spans="1:11" s="1" customFormat="1" ht="12.75" customHeight="1">
      <c r="A37" s="6">
        <v>30</v>
      </c>
      <c r="B37" s="2" t="s">
        <v>72</v>
      </c>
      <c r="C37" s="2" t="s">
        <v>5</v>
      </c>
      <c r="D37" s="2"/>
      <c r="E37" s="20"/>
      <c r="F37" s="20"/>
      <c r="G37" s="36">
        <v>15</v>
      </c>
      <c r="H37" s="13">
        <v>6497.95</v>
      </c>
      <c r="I37" s="2">
        <f t="shared" si="0"/>
        <v>97469.25</v>
      </c>
      <c r="J37" s="2">
        <f t="shared" si="1"/>
        <v>116963.09999999999</v>
      </c>
      <c r="K37" s="5" t="s">
        <v>129</v>
      </c>
    </row>
    <row r="38" spans="1:11" s="1" customFormat="1" ht="12">
      <c r="A38" s="6">
        <v>31</v>
      </c>
      <c r="B38" s="2" t="s">
        <v>71</v>
      </c>
      <c r="C38" s="2" t="s">
        <v>5</v>
      </c>
      <c r="D38" s="2"/>
      <c r="E38" s="20"/>
      <c r="F38" s="20"/>
      <c r="G38" s="36">
        <v>3</v>
      </c>
      <c r="H38" s="13">
        <v>4256.22</v>
      </c>
      <c r="I38" s="2">
        <f t="shared" si="0"/>
        <v>12768.66</v>
      </c>
      <c r="J38" s="2">
        <f t="shared" si="1"/>
        <v>15322.392</v>
      </c>
      <c r="K38" s="5" t="s">
        <v>129</v>
      </c>
    </row>
    <row r="39" spans="1:11" s="1" customFormat="1" ht="12">
      <c r="A39" s="6">
        <v>32</v>
      </c>
      <c r="B39" s="2" t="s">
        <v>69</v>
      </c>
      <c r="C39" s="2" t="s">
        <v>5</v>
      </c>
      <c r="D39" s="2"/>
      <c r="E39" s="20"/>
      <c r="F39" s="20"/>
      <c r="G39" s="36">
        <v>12</v>
      </c>
      <c r="H39" s="13">
        <v>4256.22</v>
      </c>
      <c r="I39" s="2">
        <f t="shared" si="0"/>
        <v>51074.64</v>
      </c>
      <c r="J39" s="2">
        <f t="shared" si="1"/>
        <v>61289.567999999999</v>
      </c>
      <c r="K39" s="5" t="s">
        <v>129</v>
      </c>
    </row>
    <row r="40" spans="1:11" s="1" customFormat="1" ht="21.75" customHeight="1">
      <c r="A40" s="6">
        <v>33</v>
      </c>
      <c r="B40" s="2" t="s">
        <v>58</v>
      </c>
      <c r="C40" s="2" t="s">
        <v>5</v>
      </c>
      <c r="D40" s="2" t="s">
        <v>59</v>
      </c>
      <c r="E40" s="2"/>
      <c r="F40" s="2"/>
      <c r="G40" s="36">
        <v>366</v>
      </c>
      <c r="H40" s="13">
        <v>172.7</v>
      </c>
      <c r="I40" s="2">
        <f t="shared" si="0"/>
        <v>63208.2</v>
      </c>
      <c r="J40" s="2">
        <f t="shared" si="1"/>
        <v>75849.84</v>
      </c>
      <c r="K40" s="5" t="s">
        <v>129</v>
      </c>
    </row>
    <row r="41" spans="1:11" s="1" customFormat="1" ht="21.75" customHeight="1">
      <c r="A41" s="6">
        <v>34</v>
      </c>
      <c r="B41" s="2" t="s">
        <v>73</v>
      </c>
      <c r="C41" s="2" t="s">
        <v>5</v>
      </c>
      <c r="D41" s="4"/>
      <c r="E41" s="19"/>
      <c r="F41" s="19"/>
      <c r="G41" s="36">
        <v>3</v>
      </c>
      <c r="H41" s="13">
        <v>34713.870000000003</v>
      </c>
      <c r="I41" s="2">
        <f t="shared" si="0"/>
        <v>104141.61000000002</v>
      </c>
      <c r="J41" s="2">
        <f t="shared" si="1"/>
        <v>124969.93200000002</v>
      </c>
      <c r="K41" s="5" t="s">
        <v>129</v>
      </c>
    </row>
    <row r="42" spans="1:11" s="1" customFormat="1" ht="30" customHeight="1">
      <c r="A42" s="6">
        <v>35</v>
      </c>
      <c r="B42" s="2" t="s">
        <v>56</v>
      </c>
      <c r="C42" s="2" t="s">
        <v>5</v>
      </c>
      <c r="D42" s="2" t="s">
        <v>57</v>
      </c>
      <c r="E42" s="2"/>
      <c r="F42" s="2"/>
      <c r="G42" s="36">
        <v>900</v>
      </c>
      <c r="H42" s="13">
        <v>31.09</v>
      </c>
      <c r="I42" s="2">
        <f t="shared" si="0"/>
        <v>27981</v>
      </c>
      <c r="J42" s="2">
        <f t="shared" si="1"/>
        <v>33577.199999999997</v>
      </c>
      <c r="K42" s="5" t="s">
        <v>129</v>
      </c>
    </row>
    <row r="43" spans="1:11" s="1" customFormat="1" ht="38.25" customHeight="1">
      <c r="A43" s="6">
        <v>36</v>
      </c>
      <c r="B43" s="2" t="s">
        <v>46</v>
      </c>
      <c r="C43" s="2" t="s">
        <v>5</v>
      </c>
      <c r="D43" s="2" t="s">
        <v>47</v>
      </c>
      <c r="E43" s="2"/>
      <c r="F43" s="2"/>
      <c r="G43" s="36">
        <v>300</v>
      </c>
      <c r="H43" s="13">
        <v>62.21</v>
      </c>
      <c r="I43" s="2">
        <f t="shared" si="0"/>
        <v>18663</v>
      </c>
      <c r="J43" s="2">
        <f t="shared" si="1"/>
        <v>22395.599999999999</v>
      </c>
      <c r="K43" s="5" t="s">
        <v>129</v>
      </c>
    </row>
    <row r="44" spans="1:11" s="1" customFormat="1" ht="40.5" customHeight="1">
      <c r="A44" s="6">
        <v>37</v>
      </c>
      <c r="B44" s="2" t="s">
        <v>46</v>
      </c>
      <c r="C44" s="2" t="s">
        <v>5</v>
      </c>
      <c r="D44" s="2" t="s">
        <v>48</v>
      </c>
      <c r="E44" s="2"/>
      <c r="F44" s="2"/>
      <c r="G44" s="36">
        <v>300</v>
      </c>
      <c r="H44" s="13">
        <v>64.680000000000007</v>
      </c>
      <c r="I44" s="2">
        <f t="shared" si="0"/>
        <v>19404.000000000004</v>
      </c>
      <c r="J44" s="2">
        <f t="shared" si="1"/>
        <v>23284.800000000003</v>
      </c>
      <c r="K44" s="5" t="s">
        <v>129</v>
      </c>
    </row>
    <row r="45" spans="1:11" s="1" customFormat="1" ht="21.75" customHeight="1">
      <c r="A45" s="6">
        <v>38</v>
      </c>
      <c r="B45" s="2" t="s">
        <v>46</v>
      </c>
      <c r="C45" s="2" t="s">
        <v>5</v>
      </c>
      <c r="D45" s="2" t="s">
        <v>65</v>
      </c>
      <c r="E45" s="2"/>
      <c r="F45" s="2"/>
      <c r="G45" s="36">
        <v>3000</v>
      </c>
      <c r="H45" s="13">
        <v>0.67</v>
      </c>
      <c r="I45" s="2">
        <f t="shared" si="0"/>
        <v>2010.0000000000002</v>
      </c>
      <c r="J45" s="2">
        <f t="shared" si="1"/>
        <v>2412</v>
      </c>
      <c r="K45" s="5" t="s">
        <v>129</v>
      </c>
    </row>
    <row r="46" spans="1:11" s="1" customFormat="1" ht="21.75" customHeight="1">
      <c r="A46" s="6">
        <v>39</v>
      </c>
      <c r="B46" s="2" t="s">
        <v>66</v>
      </c>
      <c r="C46" s="2" t="s">
        <v>5</v>
      </c>
      <c r="D46" s="2" t="s">
        <v>67</v>
      </c>
      <c r="E46" s="2"/>
      <c r="F46" s="2"/>
      <c r="G46" s="36">
        <v>150000</v>
      </c>
      <c r="H46" s="13">
        <v>0.62</v>
      </c>
      <c r="I46" s="2">
        <f t="shared" si="0"/>
        <v>93000</v>
      </c>
      <c r="J46" s="2">
        <f t="shared" si="1"/>
        <v>111600</v>
      </c>
      <c r="K46" s="5" t="s">
        <v>129</v>
      </c>
    </row>
    <row r="47" spans="1:11" s="1" customFormat="1" ht="21.75" customHeight="1">
      <c r="A47" s="6">
        <v>40</v>
      </c>
      <c r="B47" s="2" t="s">
        <v>46</v>
      </c>
      <c r="C47" s="2" t="s">
        <v>5</v>
      </c>
      <c r="D47" s="2" t="s">
        <v>68</v>
      </c>
      <c r="E47" s="20"/>
      <c r="F47" s="20"/>
      <c r="G47" s="36">
        <v>21000</v>
      </c>
      <c r="H47" s="13">
        <v>0.68</v>
      </c>
      <c r="I47" s="2">
        <f t="shared" si="0"/>
        <v>14280.000000000002</v>
      </c>
      <c r="J47" s="2">
        <f t="shared" si="1"/>
        <v>17136</v>
      </c>
      <c r="K47" s="5" t="s">
        <v>129</v>
      </c>
    </row>
    <row r="48" spans="1:11" s="1" customFormat="1" ht="21.75" customHeight="1">
      <c r="A48" s="6">
        <v>41</v>
      </c>
      <c r="B48" s="2" t="s">
        <v>36</v>
      </c>
      <c r="C48" s="2" t="s">
        <v>5</v>
      </c>
      <c r="D48" s="2" t="s">
        <v>35</v>
      </c>
      <c r="E48" s="2"/>
      <c r="F48" s="2" t="s">
        <v>37</v>
      </c>
      <c r="G48" s="36">
        <v>18000</v>
      </c>
      <c r="H48" s="13">
        <v>1.77</v>
      </c>
      <c r="I48" s="2">
        <f t="shared" si="0"/>
        <v>31860</v>
      </c>
      <c r="J48" s="2">
        <f t="shared" si="1"/>
        <v>38232</v>
      </c>
      <c r="K48" s="5" t="s">
        <v>129</v>
      </c>
    </row>
    <row r="49" spans="1:11" s="1" customFormat="1" ht="21.75" customHeight="1">
      <c r="A49" s="6">
        <v>42</v>
      </c>
      <c r="B49" s="2" t="s">
        <v>52</v>
      </c>
      <c r="C49" s="2" t="s">
        <v>5</v>
      </c>
      <c r="D49" s="2" t="s">
        <v>53</v>
      </c>
      <c r="E49" s="2"/>
      <c r="F49" s="2"/>
      <c r="G49" s="36">
        <v>300</v>
      </c>
      <c r="H49" s="13">
        <v>15.07</v>
      </c>
      <c r="I49" s="2">
        <f t="shared" si="0"/>
        <v>4521</v>
      </c>
      <c r="J49" s="2">
        <f t="shared" si="1"/>
        <v>5425.2</v>
      </c>
      <c r="K49" s="5" t="s">
        <v>129</v>
      </c>
    </row>
    <row r="50" spans="1:11" s="1" customFormat="1" ht="33" customHeight="1">
      <c r="A50" s="6">
        <v>43</v>
      </c>
      <c r="B50" s="2" t="s">
        <v>101</v>
      </c>
      <c r="C50" s="2" t="s">
        <v>5</v>
      </c>
      <c r="D50" s="3">
        <v>4</v>
      </c>
      <c r="E50" s="2"/>
      <c r="F50" s="2"/>
      <c r="G50" s="36">
        <v>6000</v>
      </c>
      <c r="H50" s="13">
        <v>1.18</v>
      </c>
      <c r="I50" s="2">
        <f t="shared" si="0"/>
        <v>7080</v>
      </c>
      <c r="J50" s="2">
        <f t="shared" si="1"/>
        <v>8496</v>
      </c>
      <c r="K50" s="5" t="s">
        <v>129</v>
      </c>
    </row>
    <row r="51" spans="1:11" s="1" customFormat="1" ht="26.25" customHeight="1">
      <c r="A51" s="6">
        <v>44</v>
      </c>
      <c r="B51" s="2" t="s">
        <v>30</v>
      </c>
      <c r="C51" s="2" t="s">
        <v>5</v>
      </c>
      <c r="D51" s="2"/>
      <c r="E51" s="2"/>
      <c r="F51" s="2" t="s">
        <v>31</v>
      </c>
      <c r="G51" s="36">
        <v>570</v>
      </c>
      <c r="H51" s="13">
        <v>19.57</v>
      </c>
      <c r="I51" s="2">
        <f t="shared" si="0"/>
        <v>11154.9</v>
      </c>
      <c r="J51" s="2">
        <f t="shared" si="1"/>
        <v>13385.88</v>
      </c>
      <c r="K51" s="5" t="s">
        <v>129</v>
      </c>
    </row>
    <row r="52" spans="1:11" s="1" customFormat="1" ht="36.75" customHeight="1">
      <c r="A52" s="6">
        <v>45</v>
      </c>
      <c r="B52" s="2" t="s">
        <v>30</v>
      </c>
      <c r="C52" s="2" t="s">
        <v>5</v>
      </c>
      <c r="D52" s="2" t="s">
        <v>51</v>
      </c>
      <c r="E52" s="2"/>
      <c r="F52" s="2"/>
      <c r="G52" s="36">
        <v>300</v>
      </c>
      <c r="H52" s="13">
        <v>35.9</v>
      </c>
      <c r="I52" s="2">
        <f t="shared" si="0"/>
        <v>10770</v>
      </c>
      <c r="J52" s="2">
        <f t="shared" si="1"/>
        <v>12924</v>
      </c>
      <c r="K52" s="5" t="s">
        <v>129</v>
      </c>
    </row>
    <row r="53" spans="1:11" s="1" customFormat="1" ht="28.5" customHeight="1">
      <c r="A53" s="6">
        <v>46</v>
      </c>
      <c r="B53" s="4" t="s">
        <v>74</v>
      </c>
      <c r="C53" s="2" t="s">
        <v>5</v>
      </c>
      <c r="D53" s="4"/>
      <c r="E53" s="19"/>
      <c r="F53" s="19"/>
      <c r="G53" s="36">
        <v>600</v>
      </c>
      <c r="H53" s="45">
        <v>7.31</v>
      </c>
      <c r="I53" s="2">
        <f t="shared" si="0"/>
        <v>4386</v>
      </c>
      <c r="J53" s="2">
        <f t="shared" si="1"/>
        <v>5263.2</v>
      </c>
      <c r="K53" s="5" t="s">
        <v>129</v>
      </c>
    </row>
    <row r="54" spans="1:11" s="1" customFormat="1" ht="30.75" customHeight="1">
      <c r="A54" s="6">
        <v>47</v>
      </c>
      <c r="B54" s="2" t="s">
        <v>28</v>
      </c>
      <c r="C54" s="2" t="s">
        <v>5</v>
      </c>
      <c r="D54" s="2" t="s">
        <v>29</v>
      </c>
      <c r="E54" s="2"/>
      <c r="F54" s="2"/>
      <c r="G54" s="36">
        <v>3000</v>
      </c>
      <c r="H54" s="13">
        <v>3.45</v>
      </c>
      <c r="I54" s="2">
        <f t="shared" si="0"/>
        <v>10350</v>
      </c>
      <c r="J54" s="2">
        <f t="shared" si="1"/>
        <v>12420</v>
      </c>
      <c r="K54" s="5" t="s">
        <v>129</v>
      </c>
    </row>
    <row r="55" spans="1:11" s="1" customFormat="1" ht="30.75" customHeight="1">
      <c r="A55" s="6">
        <v>48</v>
      </c>
      <c r="B55" s="2" t="s">
        <v>17</v>
      </c>
      <c r="C55" s="2" t="s">
        <v>5</v>
      </c>
      <c r="D55" s="2" t="s">
        <v>18</v>
      </c>
      <c r="E55" s="2"/>
      <c r="F55" s="2"/>
      <c r="G55" s="36">
        <v>3000</v>
      </c>
      <c r="H55" s="13">
        <v>1.36</v>
      </c>
      <c r="I55" s="2">
        <f t="shared" si="0"/>
        <v>4080.0000000000005</v>
      </c>
      <c r="J55" s="2">
        <f t="shared" si="1"/>
        <v>4896</v>
      </c>
      <c r="K55" s="5" t="s">
        <v>129</v>
      </c>
    </row>
    <row r="56" spans="1:11" s="1" customFormat="1" ht="31.5" customHeight="1">
      <c r="A56" s="6">
        <v>49</v>
      </c>
      <c r="B56" s="2" t="s">
        <v>39</v>
      </c>
      <c r="C56" s="2" t="s">
        <v>5</v>
      </c>
      <c r="D56" s="2" t="s">
        <v>40</v>
      </c>
      <c r="E56" s="2"/>
      <c r="F56" s="2"/>
      <c r="G56" s="36">
        <v>3000</v>
      </c>
      <c r="H56" s="13">
        <v>1.74</v>
      </c>
      <c r="I56" s="2">
        <f t="shared" si="0"/>
        <v>5220</v>
      </c>
      <c r="J56" s="2">
        <f t="shared" si="1"/>
        <v>6264</v>
      </c>
      <c r="K56" s="5" t="s">
        <v>129</v>
      </c>
    </row>
    <row r="57" spans="1:11" s="1" customFormat="1" ht="31.5" customHeight="1">
      <c r="A57" s="6">
        <v>50</v>
      </c>
      <c r="B57" s="2" t="s">
        <v>21</v>
      </c>
      <c r="C57" s="2" t="s">
        <v>5</v>
      </c>
      <c r="D57" s="2" t="s">
        <v>22</v>
      </c>
      <c r="E57" s="2"/>
      <c r="F57" s="2"/>
      <c r="G57" s="36">
        <v>450</v>
      </c>
      <c r="H57" s="13">
        <v>10.63</v>
      </c>
      <c r="I57" s="2">
        <f t="shared" si="0"/>
        <v>4783.5</v>
      </c>
      <c r="J57" s="2">
        <f t="shared" si="1"/>
        <v>5740.2</v>
      </c>
      <c r="K57" s="5" t="s">
        <v>129</v>
      </c>
    </row>
    <row r="58" spans="1:11" s="1" customFormat="1" ht="32.25" customHeight="1">
      <c r="A58" s="6">
        <v>51</v>
      </c>
      <c r="B58" s="2" t="s">
        <v>26</v>
      </c>
      <c r="C58" s="2" t="s">
        <v>5</v>
      </c>
      <c r="D58" s="2" t="s">
        <v>27</v>
      </c>
      <c r="E58" s="2"/>
      <c r="F58" s="2"/>
      <c r="G58" s="36">
        <v>150</v>
      </c>
      <c r="H58" s="13">
        <v>152.15</v>
      </c>
      <c r="I58" s="2">
        <f t="shared" si="0"/>
        <v>22822.5</v>
      </c>
      <c r="J58" s="2">
        <f t="shared" si="1"/>
        <v>27387</v>
      </c>
      <c r="K58" s="5" t="s">
        <v>129</v>
      </c>
    </row>
    <row r="59" spans="1:11" s="1" customFormat="1" ht="12">
      <c r="A59" s="6">
        <v>52</v>
      </c>
      <c r="B59" s="5" t="s">
        <v>102</v>
      </c>
      <c r="C59" s="2" t="s">
        <v>5</v>
      </c>
      <c r="D59" s="4"/>
      <c r="E59" s="19"/>
      <c r="F59" s="19"/>
      <c r="G59" s="36">
        <v>120</v>
      </c>
      <c r="H59" s="46">
        <v>4099.8900000000003</v>
      </c>
      <c r="I59" s="2">
        <f t="shared" si="0"/>
        <v>491986.80000000005</v>
      </c>
      <c r="J59" s="2">
        <f t="shared" si="1"/>
        <v>590384.16</v>
      </c>
      <c r="K59" s="5" t="s">
        <v>129</v>
      </c>
    </row>
    <row r="60" spans="1:11" s="1" customFormat="1" ht="24">
      <c r="A60" s="6">
        <v>53</v>
      </c>
      <c r="B60" s="5" t="s">
        <v>7</v>
      </c>
      <c r="C60" s="2" t="s">
        <v>5</v>
      </c>
      <c r="D60" s="4" t="s">
        <v>105</v>
      </c>
      <c r="E60" s="19"/>
      <c r="F60" s="19"/>
      <c r="G60" s="36">
        <v>120</v>
      </c>
      <c r="H60" s="46">
        <v>152.78</v>
      </c>
      <c r="I60" s="2">
        <f t="shared" si="0"/>
        <v>18333.599999999999</v>
      </c>
      <c r="J60" s="2">
        <f t="shared" si="1"/>
        <v>22000.319999999996</v>
      </c>
      <c r="K60" s="5" t="s">
        <v>129</v>
      </c>
    </row>
    <row r="61" spans="1:11" s="1" customFormat="1" ht="24">
      <c r="A61" s="6">
        <v>54</v>
      </c>
      <c r="B61" s="5" t="s">
        <v>103</v>
      </c>
      <c r="C61" s="2" t="s">
        <v>5</v>
      </c>
      <c r="D61" s="4" t="s">
        <v>106</v>
      </c>
      <c r="E61" s="19"/>
      <c r="F61" s="19"/>
      <c r="G61" s="36">
        <v>840</v>
      </c>
      <c r="H61" s="46">
        <v>57.19</v>
      </c>
      <c r="I61" s="2">
        <f t="shared" si="0"/>
        <v>48039.6</v>
      </c>
      <c r="J61" s="2">
        <f t="shared" si="1"/>
        <v>57647.519999999997</v>
      </c>
      <c r="K61" s="5" t="s">
        <v>129</v>
      </c>
    </row>
    <row r="62" spans="1:11" s="1" customFormat="1" ht="12">
      <c r="A62" s="6">
        <v>55</v>
      </c>
      <c r="B62" s="5" t="s">
        <v>104</v>
      </c>
      <c r="C62" s="2" t="s">
        <v>5</v>
      </c>
      <c r="D62" s="4" t="s">
        <v>108</v>
      </c>
      <c r="E62" s="19"/>
      <c r="F62" s="19"/>
      <c r="G62" s="36">
        <v>240</v>
      </c>
      <c r="H62" s="46">
        <v>28.67</v>
      </c>
      <c r="I62" s="2">
        <f t="shared" si="0"/>
        <v>6880.8</v>
      </c>
      <c r="J62" s="2">
        <f t="shared" si="1"/>
        <v>8256.9599999999991</v>
      </c>
      <c r="K62" s="5" t="s">
        <v>129</v>
      </c>
    </row>
    <row r="63" spans="1:11" s="1" customFormat="1" ht="32.25" customHeight="1">
      <c r="A63" s="6">
        <v>56</v>
      </c>
      <c r="B63" s="5" t="s">
        <v>107</v>
      </c>
      <c r="C63" s="2" t="s">
        <v>5</v>
      </c>
      <c r="D63" s="4" t="s">
        <v>109</v>
      </c>
      <c r="E63" s="19"/>
      <c r="F63" s="19"/>
      <c r="G63" s="36">
        <v>300</v>
      </c>
      <c r="H63" s="46">
        <v>53.29</v>
      </c>
      <c r="I63" s="2">
        <f t="shared" si="0"/>
        <v>15987</v>
      </c>
      <c r="J63" s="2">
        <f t="shared" si="1"/>
        <v>19184.399999999998</v>
      </c>
      <c r="K63" s="5" t="s">
        <v>129</v>
      </c>
    </row>
    <row r="64" spans="1:11" s="1" customFormat="1" ht="33" customHeight="1">
      <c r="A64" s="6">
        <v>57</v>
      </c>
      <c r="B64" s="5" t="s">
        <v>110</v>
      </c>
      <c r="C64" s="2" t="s">
        <v>5</v>
      </c>
      <c r="D64" s="4" t="s">
        <v>111</v>
      </c>
      <c r="E64" s="19"/>
      <c r="F64" s="19"/>
      <c r="G64" s="36">
        <v>2550</v>
      </c>
      <c r="H64" s="46">
        <v>145.66999999999999</v>
      </c>
      <c r="I64" s="2">
        <f t="shared" si="0"/>
        <v>371458.49999999994</v>
      </c>
      <c r="J64" s="2">
        <f t="shared" si="1"/>
        <v>445750.1999999999</v>
      </c>
      <c r="K64" s="5" t="s">
        <v>129</v>
      </c>
    </row>
    <row r="65" spans="1:11" s="1" customFormat="1" ht="27" customHeight="1">
      <c r="A65" s="6">
        <v>58</v>
      </c>
      <c r="B65" s="5" t="s">
        <v>112</v>
      </c>
      <c r="C65" s="2" t="s">
        <v>5</v>
      </c>
      <c r="D65" s="4" t="s">
        <v>113</v>
      </c>
      <c r="E65" s="19"/>
      <c r="F65" s="19"/>
      <c r="G65" s="36">
        <v>7650</v>
      </c>
      <c r="H65" s="46">
        <v>220.43</v>
      </c>
      <c r="I65" s="2">
        <f t="shared" si="0"/>
        <v>1686289.5</v>
      </c>
      <c r="J65" s="2">
        <f t="shared" si="1"/>
        <v>2023547.4</v>
      </c>
      <c r="K65" s="5" t="s">
        <v>129</v>
      </c>
    </row>
    <row r="66" spans="1:11" s="1" customFormat="1" ht="31.5" customHeight="1">
      <c r="A66" s="6">
        <v>59</v>
      </c>
      <c r="B66" s="44" t="s">
        <v>114</v>
      </c>
      <c r="C66" s="13" t="s">
        <v>5</v>
      </c>
      <c r="D66" s="47" t="s">
        <v>115</v>
      </c>
      <c r="E66" s="46"/>
      <c r="F66" s="46"/>
      <c r="G66" s="43">
        <v>8220</v>
      </c>
      <c r="H66" s="46">
        <v>8.36</v>
      </c>
      <c r="I66" s="2">
        <f t="shared" si="0"/>
        <v>68719.199999999997</v>
      </c>
      <c r="J66" s="2">
        <f t="shared" si="1"/>
        <v>82463.039999999994</v>
      </c>
      <c r="K66" s="44" t="s">
        <v>129</v>
      </c>
    </row>
    <row r="67" spans="1:11" s="1" customFormat="1" ht="36">
      <c r="A67" s="6">
        <v>60</v>
      </c>
      <c r="B67" s="44" t="s">
        <v>116</v>
      </c>
      <c r="C67" s="13" t="s">
        <v>5</v>
      </c>
      <c r="D67" s="47" t="s">
        <v>117</v>
      </c>
      <c r="E67" s="46"/>
      <c r="F67" s="46"/>
      <c r="G67" s="43">
        <v>510</v>
      </c>
      <c r="H67" s="46">
        <v>66.150000000000006</v>
      </c>
      <c r="I67" s="2">
        <f t="shared" si="0"/>
        <v>33736.5</v>
      </c>
      <c r="J67" s="2">
        <f t="shared" si="1"/>
        <v>40483.799999999996</v>
      </c>
      <c r="K67" s="44" t="s">
        <v>129</v>
      </c>
    </row>
    <row r="68" spans="1:11" s="1" customFormat="1" ht="56.25" customHeight="1">
      <c r="A68" s="6">
        <v>61</v>
      </c>
      <c r="B68" s="5" t="s">
        <v>118</v>
      </c>
      <c r="C68" s="2" t="s">
        <v>5</v>
      </c>
      <c r="D68" s="4" t="s">
        <v>119</v>
      </c>
      <c r="E68" s="19"/>
      <c r="F68" s="19"/>
      <c r="G68" s="36">
        <v>2040</v>
      </c>
      <c r="H68" s="46">
        <v>74.97</v>
      </c>
      <c r="I68" s="2">
        <f t="shared" si="0"/>
        <v>152938.79999999999</v>
      </c>
      <c r="J68" s="2">
        <f t="shared" si="1"/>
        <v>183526.55999999997</v>
      </c>
      <c r="K68" s="5" t="s">
        <v>129</v>
      </c>
    </row>
    <row r="69" spans="1:11" s="1" customFormat="1" ht="56.25" customHeight="1">
      <c r="A69" s="6">
        <v>62</v>
      </c>
      <c r="B69" s="48" t="s">
        <v>122</v>
      </c>
      <c r="C69" s="2" t="s">
        <v>5</v>
      </c>
      <c r="D69" s="4" t="s">
        <v>123</v>
      </c>
      <c r="E69" s="19"/>
      <c r="F69" s="19"/>
      <c r="G69" s="36">
        <v>50</v>
      </c>
      <c r="H69" s="42">
        <v>4567.8</v>
      </c>
      <c r="I69" s="2">
        <f t="shared" si="0"/>
        <v>228390</v>
      </c>
      <c r="J69" s="2">
        <f t="shared" si="1"/>
        <v>274068</v>
      </c>
      <c r="K69" s="5" t="s">
        <v>129</v>
      </c>
    </row>
    <row r="70" spans="1:11" s="1" customFormat="1" ht="56.25" customHeight="1">
      <c r="A70" s="6">
        <v>63</v>
      </c>
      <c r="B70" s="48" t="s">
        <v>124</v>
      </c>
      <c r="C70" s="2" t="s">
        <v>5</v>
      </c>
      <c r="D70" s="4"/>
      <c r="E70" s="19"/>
      <c r="F70" s="19"/>
      <c r="G70" s="36">
        <v>1680</v>
      </c>
      <c r="H70" s="46">
        <v>75.760000000000005</v>
      </c>
      <c r="I70" s="2">
        <f t="shared" si="0"/>
        <v>127276.8</v>
      </c>
      <c r="J70" s="2">
        <f t="shared" si="1"/>
        <v>152732.16</v>
      </c>
      <c r="K70" s="5" t="s">
        <v>129</v>
      </c>
    </row>
    <row r="71" spans="1:11" s="1" customFormat="1" ht="56.25" customHeight="1">
      <c r="A71" s="6">
        <v>64</v>
      </c>
      <c r="B71" s="5" t="s">
        <v>92</v>
      </c>
      <c r="C71" s="19" t="s">
        <v>5</v>
      </c>
      <c r="D71" s="19" t="s">
        <v>93</v>
      </c>
      <c r="E71" s="19"/>
      <c r="F71" s="19"/>
      <c r="G71" s="19">
        <v>87</v>
      </c>
      <c r="H71" s="49">
        <v>98</v>
      </c>
      <c r="I71" s="2">
        <f t="shared" si="0"/>
        <v>8526</v>
      </c>
      <c r="J71" s="2">
        <f t="shared" si="1"/>
        <v>10231.199999999999</v>
      </c>
      <c r="K71" s="5" t="s">
        <v>129</v>
      </c>
    </row>
    <row r="72" spans="1:11" s="1" customFormat="1" ht="56.25" customHeight="1">
      <c r="A72" s="6">
        <v>65</v>
      </c>
      <c r="B72" s="50" t="s">
        <v>125</v>
      </c>
      <c r="C72" s="19" t="s">
        <v>5</v>
      </c>
      <c r="D72" s="4"/>
      <c r="E72" s="19"/>
      <c r="F72" s="19"/>
      <c r="G72" s="36">
        <v>300</v>
      </c>
      <c r="H72" s="46">
        <v>132.62</v>
      </c>
      <c r="I72" s="2">
        <f t="shared" si="0"/>
        <v>39786</v>
      </c>
      <c r="J72" s="2">
        <f t="shared" si="1"/>
        <v>47743.199999999997</v>
      </c>
      <c r="K72" s="5" t="s">
        <v>129</v>
      </c>
    </row>
    <row r="73" spans="1:11" s="1" customFormat="1" ht="56.25" customHeight="1">
      <c r="A73" s="6">
        <v>66</v>
      </c>
      <c r="B73" s="48" t="s">
        <v>127</v>
      </c>
      <c r="C73" s="19" t="s">
        <v>5</v>
      </c>
      <c r="D73" s="4"/>
      <c r="E73" s="19"/>
      <c r="F73" s="19"/>
      <c r="G73" s="36">
        <v>1000</v>
      </c>
      <c r="H73" s="46">
        <v>61.33</v>
      </c>
      <c r="I73" s="2">
        <f>H73*G73</f>
        <v>61330</v>
      </c>
      <c r="J73" s="2">
        <f>H73*G73*1.2</f>
        <v>73596</v>
      </c>
      <c r="K73" s="5" t="s">
        <v>129</v>
      </c>
    </row>
    <row r="74" spans="1:11" s="1" customFormat="1" ht="56.25" customHeight="1">
      <c r="A74" s="15">
        <v>118</v>
      </c>
      <c r="B74" s="51" t="s">
        <v>126</v>
      </c>
      <c r="C74" s="2" t="s">
        <v>5</v>
      </c>
      <c r="D74" s="4"/>
      <c r="E74" s="4"/>
      <c r="F74" s="4"/>
      <c r="G74" s="18">
        <v>50</v>
      </c>
      <c r="H74" s="46">
        <v>3451.96</v>
      </c>
      <c r="I74" s="2">
        <f>H74*G74</f>
        <v>172598</v>
      </c>
      <c r="J74" s="2">
        <f>H74*G74*1.2</f>
        <v>207117.6</v>
      </c>
      <c r="K74" s="5" t="s">
        <v>129</v>
      </c>
    </row>
    <row r="75" spans="1:11" s="1" customFormat="1" ht="60" customHeight="1">
      <c r="A75" s="6">
        <v>69</v>
      </c>
      <c r="B75" s="48" t="s">
        <v>128</v>
      </c>
      <c r="C75" s="19" t="s">
        <v>5</v>
      </c>
      <c r="D75" s="4"/>
      <c r="E75" s="19"/>
      <c r="F75" s="19"/>
      <c r="G75" s="36">
        <v>100</v>
      </c>
      <c r="H75" s="46">
        <v>486.56</v>
      </c>
      <c r="I75" s="2">
        <f>H75*G75</f>
        <v>48656</v>
      </c>
      <c r="J75" s="2">
        <f>H75*G75*1.2</f>
        <v>58387.199999999997</v>
      </c>
      <c r="K75" s="5" t="s">
        <v>129</v>
      </c>
    </row>
    <row r="76" spans="1:11" ht="48">
      <c r="A76" s="6">
        <v>70</v>
      </c>
      <c r="B76" s="44" t="s">
        <v>130</v>
      </c>
      <c r="C76" s="13" t="s">
        <v>5</v>
      </c>
      <c r="D76" s="47" t="s">
        <v>131</v>
      </c>
      <c r="E76" s="46"/>
      <c r="F76" s="46"/>
      <c r="G76" s="43">
        <v>2550</v>
      </c>
      <c r="H76" s="46">
        <v>53.79</v>
      </c>
      <c r="I76" s="2">
        <f>H76*G76</f>
        <v>137164.5</v>
      </c>
      <c r="J76" s="2">
        <f>H76*G76*1.2</f>
        <v>164597.4</v>
      </c>
      <c r="K76" s="44" t="s">
        <v>129</v>
      </c>
    </row>
    <row r="77" spans="1:11" ht="15">
      <c r="A77" s="8"/>
      <c r="B77" s="10" t="s">
        <v>38</v>
      </c>
      <c r="C77" s="8"/>
      <c r="D77" s="11"/>
      <c r="E77" s="8"/>
      <c r="F77" s="8"/>
      <c r="G77" s="14"/>
      <c r="H77" s="23"/>
      <c r="I77" s="24">
        <f>SUM(I8:I76)</f>
        <v>6378431.9600000009</v>
      </c>
      <c r="J77" s="24">
        <f>SUM(J8:J76)</f>
        <v>7654118.352</v>
      </c>
      <c r="K77" s="8"/>
    </row>
    <row r="80" spans="1:11" ht="12.75">
      <c r="B80" s="29" t="s">
        <v>120</v>
      </c>
      <c r="C80" s="29"/>
      <c r="D80" s="29"/>
      <c r="E80" s="29"/>
      <c r="F80" s="29"/>
      <c r="G80" s="29"/>
      <c r="H80" s="29"/>
      <c r="I80" s="29"/>
      <c r="J80" s="29"/>
    </row>
  </sheetData>
  <mergeCells count="13">
    <mergeCell ref="A6:A7"/>
    <mergeCell ref="B6:B7"/>
    <mergeCell ref="C6:C7"/>
    <mergeCell ref="F6:F7"/>
    <mergeCell ref="G6:G7"/>
    <mergeCell ref="D6:D7"/>
    <mergeCell ref="E6:E7"/>
    <mergeCell ref="B80:J80"/>
    <mergeCell ref="E5:F5"/>
    <mergeCell ref="I6:I7"/>
    <mergeCell ref="J6:J7"/>
    <mergeCell ref="K6:K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Электротехнические изделия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2019-04-04T10:50:07Z</dcterms:modified>
</cp:coreProperties>
</file>