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7" i="1"/>
  <c r="J7" s="1"/>
  <c r="I8"/>
  <c r="J8" s="1"/>
  <c r="I9"/>
  <c r="J9" s="1"/>
  <c r="I10"/>
  <c r="J10" s="1"/>
  <c r="I11"/>
  <c r="J11" s="1"/>
  <c r="I12" l="1"/>
  <c r="J12"/>
</calcChain>
</file>

<file path=xl/sharedStrings.xml><?xml version="1.0" encoding="utf-8"?>
<sst xmlns="http://schemas.openxmlformats.org/spreadsheetml/2006/main" count="46" uniqueCount="38">
  <si>
    <t>Итого:</t>
  </si>
  <si>
    <t>2020г.</t>
  </si>
  <si>
    <t>шт.</t>
  </si>
  <si>
    <t>110В 600 Вт
1357х343 мм.</t>
  </si>
  <si>
    <t>ГОСТ 19108-81</t>
  </si>
  <si>
    <t>КЭН 110/600</t>
  </si>
  <si>
    <t xml:space="preserve">Электронагреватель </t>
  </si>
  <si>
    <t>002-2-(-200+200)-Pt100-1,385-A-410-120</t>
  </si>
  <si>
    <t>ГОСТ 8.461-82 ГСИ.</t>
  </si>
  <si>
    <t>ТСП-0193</t>
  </si>
  <si>
    <t xml:space="preserve">Термопреобразователь сопротивления </t>
  </si>
  <si>
    <t>0020-020-1-09</t>
  </si>
  <si>
    <t>ТУ5558-010-33006874-2009</t>
  </si>
  <si>
    <t>СМБЭ</t>
  </si>
  <si>
    <t xml:space="preserve">Секция нагревательная кабельная  </t>
  </si>
  <si>
    <t>25/40</t>
  </si>
  <si>
    <t>ГОСТ Р 52743-2007</t>
  </si>
  <si>
    <t>ДЖИЛЕКС</t>
  </si>
  <si>
    <t xml:space="preserve">Насос циркуляционный </t>
  </si>
  <si>
    <t>110В</t>
  </si>
  <si>
    <t>ТУ 3742-022-05749381-2000</t>
  </si>
  <si>
    <t xml:space="preserve"> КЭМ-15-14</t>
  </si>
  <si>
    <t xml:space="preserve">Клапан электромагнитный </t>
  </si>
  <si>
    <t>Срок поставки</t>
  </si>
  <si>
    <t>Стоимость      руб. с НДС</t>
  </si>
  <si>
    <t>Стоимость           руб. без НДС</t>
  </si>
  <si>
    <t>Начальная (максимальная)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</si>
  <si>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</si>
  <si>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</si>
  <si>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</si>
  <si>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</si>
  <si>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</si>
  <si>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</si>
  <si>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</si>
  <si>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                                                         </t>
  </si>
  <si>
    <t>Лот №50</t>
  </si>
  <si>
    <t>к запросу котировок цен №081/ТВРЗ/2019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</si>
  <si>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Приложение №54
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</si>
</sst>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5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Border="1"/>
    <xf numFmtId="0" fontId="3" fillId="0" borderId="0" xfId="0" applyFont="1"/>
    <xf numFmtId="0" fontId="3" fillId="0" borderId="0" xfId="0" applyFont="1" applyBorder="1"/>
    <xf numFmtId="0" fontId="5" fillId="0" borderId="0" xfId="0" applyFont="1" applyFill="1" applyBorder="1" applyAlignment="1">
      <alignment horizontal="left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/>
    <xf numFmtId="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6" fillId="0" borderId="0" xfId="0" applyFont="1"/>
    <xf numFmtId="0" fontId="10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3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Border="1"/>
    <xf numFmtId="0" fontId="16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3">
    <cellStyle name="Обычный" xfId="0" builtinId="0"/>
    <cellStyle name="Обычный_Лист2" xfId="1"/>
    <cellStyle name="Стиль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="110" zoomScaleNormal="100" zoomScaleSheetLayoutView="110" workbookViewId="0">
      <selection activeCell="H12" sqref="H12"/>
    </sheetView>
  </sheetViews>
  <sheetFormatPr defaultColWidth="8.85546875" defaultRowHeight="18"/>
  <cols>
    <col min="1" max="1" width="3.7109375" style="4" customWidth="1"/>
    <col min="2" max="2" width="42.42578125" style="1" customWidth="1"/>
    <col min="3" max="3" width="10.5703125" style="3" customWidth="1"/>
    <col min="4" max="4" width="19.140625" style="1" customWidth="1"/>
    <col min="5" max="5" width="13.85546875" style="1" customWidth="1"/>
    <col min="6" max="6" width="8.5703125" style="1" customWidth="1"/>
    <col min="7" max="7" width="11.7109375" style="1" customWidth="1"/>
    <col min="8" max="8" width="12.5703125" style="1" customWidth="1"/>
    <col min="9" max="9" width="13" style="1" customWidth="1"/>
    <col min="10" max="10" width="12.7109375" style="1" customWidth="1"/>
    <col min="11" max="11" width="12.5703125" style="2" customWidth="1"/>
    <col min="12" max="16384" width="8.85546875" style="1"/>
  </cols>
  <sheetData>
    <row r="1" spans="1:11" ht="12.75">
      <c r="A1" s="47" t="s">
        <v>37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38" customFormat="1" ht="12.75" hidden="1">
      <c r="A2" s="44"/>
      <c r="B2" s="44"/>
      <c r="C2" s="44"/>
      <c r="D2" s="44"/>
      <c r="E2" s="44" t="s">
        <v>34</v>
      </c>
      <c r="F2" s="44"/>
      <c r="G2" s="44"/>
      <c r="H2" s="45"/>
      <c r="I2" s="44"/>
      <c r="J2" s="44"/>
      <c r="K2" s="39"/>
    </row>
    <row r="3" spans="1:11" s="38" customFormat="1" ht="12.75">
      <c r="A3" s="44"/>
      <c r="B3" s="44"/>
      <c r="C3" s="44"/>
      <c r="D3" s="44"/>
      <c r="E3" s="44"/>
      <c r="F3" s="44"/>
      <c r="G3" s="44"/>
      <c r="H3" s="45"/>
      <c r="I3" s="46" t="s">
        <v>36</v>
      </c>
      <c r="J3" s="46"/>
      <c r="K3" s="46"/>
    </row>
    <row r="4" spans="1:11" s="38" customFormat="1" ht="20.25">
      <c r="A4" s="40"/>
      <c r="B4" s="40"/>
      <c r="C4" s="42"/>
      <c r="D4" s="40"/>
      <c r="E4" s="43" t="s">
        <v>35</v>
      </c>
      <c r="F4" s="43"/>
      <c r="G4" s="40"/>
      <c r="H4" s="41"/>
      <c r="I4" s="40"/>
      <c r="J4" s="40"/>
      <c r="K4" s="39"/>
    </row>
    <row r="5" spans="1:11" ht="51">
      <c r="A5" s="37" t="s">
        <v>33</v>
      </c>
      <c r="B5" s="36" t="s">
        <v>32</v>
      </c>
      <c r="C5" s="36" t="s">
        <v>31</v>
      </c>
      <c r="D5" s="36" t="s">
        <v>30</v>
      </c>
      <c r="E5" s="36" t="s">
        <v>29</v>
      </c>
      <c r="F5" s="36" t="s">
        <v>28</v>
      </c>
      <c r="G5" s="36" t="s">
        <v>27</v>
      </c>
      <c r="H5" s="35" t="s">
        <v>26</v>
      </c>
      <c r="I5" s="34" t="s">
        <v>25</v>
      </c>
      <c r="J5" s="34" t="s">
        <v>24</v>
      </c>
      <c r="K5" s="31" t="s">
        <v>23</v>
      </c>
    </row>
    <row r="6" spans="1:11" s="24" customFormat="1" ht="14.25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3">
        <v>8</v>
      </c>
      <c r="I6" s="32">
        <v>9</v>
      </c>
      <c r="J6" s="32">
        <v>10</v>
      </c>
      <c r="K6" s="31">
        <v>11</v>
      </c>
    </row>
    <row r="7" spans="1:11" s="24" customFormat="1" ht="25.5">
      <c r="A7" s="30">
        <v>1</v>
      </c>
      <c r="B7" s="29" t="s">
        <v>22</v>
      </c>
      <c r="C7" s="28" t="s">
        <v>21</v>
      </c>
      <c r="D7" s="28" t="s">
        <v>20</v>
      </c>
      <c r="E7" s="28" t="s">
        <v>19</v>
      </c>
      <c r="F7" s="28" t="s">
        <v>2</v>
      </c>
      <c r="G7" s="28">
        <v>200</v>
      </c>
      <c r="H7" s="27">
        <v>8234.19</v>
      </c>
      <c r="I7" s="26">
        <f>G7*H7</f>
        <v>1646838</v>
      </c>
      <c r="J7" s="26">
        <f>I7*1.2</f>
        <v>1976205.5999999999</v>
      </c>
      <c r="K7" s="25" t="s">
        <v>1</v>
      </c>
    </row>
    <row r="8" spans="1:11" s="24" customFormat="1" ht="15">
      <c r="A8" s="30">
        <v>2</v>
      </c>
      <c r="B8" s="29" t="s">
        <v>18</v>
      </c>
      <c r="C8" s="28" t="s">
        <v>17</v>
      </c>
      <c r="D8" s="28" t="s">
        <v>16</v>
      </c>
      <c r="E8" s="28" t="s">
        <v>15</v>
      </c>
      <c r="F8" s="28" t="s">
        <v>2</v>
      </c>
      <c r="G8" s="28">
        <v>95</v>
      </c>
      <c r="H8" s="27">
        <v>3900.4</v>
      </c>
      <c r="I8" s="26">
        <f>G8*H8</f>
        <v>370538</v>
      </c>
      <c r="J8" s="26">
        <f>I8*1.2</f>
        <v>444645.6</v>
      </c>
      <c r="K8" s="25" t="s">
        <v>1</v>
      </c>
    </row>
    <row r="9" spans="1:11" s="24" customFormat="1" ht="25.5">
      <c r="A9" s="30">
        <v>3</v>
      </c>
      <c r="B9" s="29" t="s">
        <v>14</v>
      </c>
      <c r="C9" s="28" t="s">
        <v>13</v>
      </c>
      <c r="D9" s="28" t="s">
        <v>12</v>
      </c>
      <c r="E9" s="28" t="s">
        <v>11</v>
      </c>
      <c r="F9" s="28" t="s">
        <v>2</v>
      </c>
      <c r="G9" s="28">
        <v>800</v>
      </c>
      <c r="H9" s="27">
        <v>3331</v>
      </c>
      <c r="I9" s="26">
        <f>G9*H9</f>
        <v>2664800</v>
      </c>
      <c r="J9" s="26">
        <f>I9*1.2</f>
        <v>3197760</v>
      </c>
      <c r="K9" s="25" t="s">
        <v>1</v>
      </c>
    </row>
    <row r="10" spans="1:11" s="24" customFormat="1" ht="38.25">
      <c r="A10" s="30">
        <v>4</v>
      </c>
      <c r="B10" s="29" t="s">
        <v>10</v>
      </c>
      <c r="C10" s="28" t="s">
        <v>9</v>
      </c>
      <c r="D10" s="28" t="s">
        <v>8</v>
      </c>
      <c r="E10" s="28" t="s">
        <v>7</v>
      </c>
      <c r="F10" s="28" t="s">
        <v>2</v>
      </c>
      <c r="G10" s="28">
        <v>650</v>
      </c>
      <c r="H10" s="27">
        <v>3218.72</v>
      </c>
      <c r="I10" s="26">
        <f>G10*H10</f>
        <v>2092167.9999999998</v>
      </c>
      <c r="J10" s="26">
        <f>I10*1.2</f>
        <v>2510601.5999999996</v>
      </c>
      <c r="K10" s="25" t="s">
        <v>1</v>
      </c>
    </row>
    <row r="11" spans="1:11" s="24" customFormat="1" ht="25.5">
      <c r="A11" s="30">
        <v>5</v>
      </c>
      <c r="B11" s="29" t="s">
        <v>6</v>
      </c>
      <c r="C11" s="28" t="s">
        <v>5</v>
      </c>
      <c r="D11" s="28" t="s">
        <v>4</v>
      </c>
      <c r="E11" s="28" t="s">
        <v>3</v>
      </c>
      <c r="F11" s="28" t="s">
        <v>2</v>
      </c>
      <c r="G11" s="28">
        <v>450</v>
      </c>
      <c r="H11" s="27">
        <v>8885.4</v>
      </c>
      <c r="I11" s="26">
        <f>G11*H11</f>
        <v>3998430</v>
      </c>
      <c r="J11" s="26">
        <f>I11*1.2</f>
        <v>4798116</v>
      </c>
      <c r="K11" s="25" t="s">
        <v>1</v>
      </c>
    </row>
    <row r="12" spans="1:11" s="9" customFormat="1" ht="18.75">
      <c r="A12" s="23"/>
      <c r="B12" s="22" t="s">
        <v>0</v>
      </c>
      <c r="C12" s="21"/>
      <c r="D12" s="21"/>
      <c r="E12" s="21"/>
      <c r="F12" s="21"/>
      <c r="G12" s="21"/>
      <c r="H12" s="21"/>
      <c r="I12" s="20">
        <f>SUM(I7:I11)</f>
        <v>10772774</v>
      </c>
      <c r="J12" s="20">
        <f>SUM(J7:J11)</f>
        <v>12927328.799999999</v>
      </c>
      <c r="K12" s="19"/>
    </row>
    <row r="13" spans="1:11" s="9" customFormat="1" ht="18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s="9" customFormat="1" ht="18.75">
      <c r="A14" s="17"/>
      <c r="B14" s="16"/>
      <c r="C14" s="13"/>
      <c r="D14" s="13"/>
      <c r="E14" s="13"/>
      <c r="F14" s="13"/>
      <c r="G14" s="13"/>
      <c r="H14" s="13"/>
      <c r="I14" s="13"/>
      <c r="J14" s="6"/>
      <c r="K14" s="6"/>
    </row>
    <row r="15" spans="1:11" s="9" customFormat="1" ht="18.75">
      <c r="A15" s="15"/>
      <c r="B15" s="14"/>
      <c r="C15" s="13"/>
      <c r="D15" s="13"/>
      <c r="E15" s="13"/>
      <c r="F15" s="13"/>
      <c r="G15" s="13"/>
      <c r="H15" s="13"/>
      <c r="I15" s="13"/>
      <c r="J15" s="6"/>
      <c r="K15" s="6"/>
    </row>
    <row r="16" spans="1:11" s="11" customFormat="1" ht="15.75">
      <c r="K16" s="12"/>
    </row>
    <row r="17" spans="1:11" s="9" customFormat="1" ht="18.75">
      <c r="K17" s="10"/>
    </row>
    <row r="18" spans="1:11" ht="12.75">
      <c r="A18" s="1"/>
      <c r="C18" s="1"/>
    </row>
    <row r="19" spans="1:11" ht="12.75">
      <c r="A19" s="1"/>
      <c r="C19" s="1"/>
    </row>
    <row r="20" spans="1:11" s="7" customFormat="1" ht="15.75">
      <c r="K20" s="8"/>
    </row>
    <row r="21" spans="1:11" s="5" customFormat="1" ht="15.75">
      <c r="K21" s="6"/>
    </row>
    <row r="22" spans="1:11" s="5" customFormat="1" ht="15.75">
      <c r="K22" s="6"/>
    </row>
    <row r="23" spans="1:11" s="5" customFormat="1" ht="15.75">
      <c r="K23" s="6"/>
    </row>
    <row r="24" spans="1:11" s="5" customFormat="1" ht="15.75">
      <c r="K24" s="6"/>
    </row>
    <row r="25" spans="1:11" s="5" customFormat="1" ht="15.75">
      <c r="K25" s="6"/>
    </row>
    <row r="26" spans="1:11" s="5" customFormat="1" ht="15.75">
      <c r="K26" s="6"/>
    </row>
  </sheetData>
  <mergeCells count="5">
    <mergeCell ref="A1:K1"/>
    <mergeCell ref="C14:I14"/>
    <mergeCell ref="C15:I15"/>
    <mergeCell ref="E4:F4"/>
    <mergeCell ref="I3:K3"/>
  </mergeCells>
  <pageMargins left="0.7" right="0.7" top="0.75" bottom="0.75" header="0.3" footer="0.3"/>
  <pageSetup paperSize="9" scale="8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2019-12-23T05:33:16Z</dcterms:modified>
</cp:coreProperties>
</file>