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I10" i="2"/>
  <c r="J10" s="1"/>
  <c r="I9"/>
  <c r="J9" s="1"/>
  <c r="I8"/>
  <c r="J8" s="1"/>
  <c r="I7"/>
  <c r="J7" s="1"/>
  <c r="I6"/>
  <c r="J6" s="1"/>
  <c r="J11" s="1"/>
  <c r="I11" l="1"/>
</calcChain>
</file>

<file path=xl/sharedStrings.xml><?xml version="1.0" encoding="utf-8"?>
<sst xmlns="http://schemas.openxmlformats.org/spreadsheetml/2006/main" count="39" uniqueCount="27">
  <si>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</si>
  <si>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</si>
  <si>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</si>
  <si>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</si>
  <si>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</si>
  <si>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</si>
  <si>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</si>
  <si>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</si>
  <si>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</si>
  <si>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</si>
  <si>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>кг</t>
  </si>
  <si>
    <t xml:space="preserve"> ПВХ</t>
  </si>
  <si>
    <t>Кант (Трубка)</t>
  </si>
  <si>
    <t xml:space="preserve">Кант </t>
  </si>
  <si>
    <t>ПВХ</t>
  </si>
  <si>
    <t>ТУ 480.1.19-85</t>
  </si>
  <si>
    <t>297 (173)</t>
  </si>
  <si>
    <t>Итого:</t>
  </si>
  <si>
    <t>Кант</t>
  </si>
  <si>
    <t>2020 год</t>
  </si>
  <si>
    <t>Начальная(максимальная) цена,  руб. без НДС</t>
  </si>
  <si>
    <t xml:space="preserve">Приложение №52
</t>
  </si>
  <si>
    <t>Лот №48</t>
  </si>
  <si>
    <t xml:space="preserve">        к запросу котировок цен №081/ТВРЗ/2019</t>
  </si>
  <si>
    <t>20х26</t>
  </si>
  <si>
    <t>ТУ 6-19-307-86</t>
  </si>
  <si>
    <t>Трубка  для поручней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</si>
</sst>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1" fillId="0" borderId="3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91" zoomScaleNormal="100" zoomScaleSheetLayoutView="91" workbookViewId="0">
      <selection activeCell="N6" sqref="N6"/>
    </sheetView>
  </sheetViews>
  <sheetFormatPr defaultRowHeight="15"/>
  <cols>
    <col min="1" max="1" width="3.5703125" customWidth="1"/>
    <col min="2" max="2" width="29.5703125" customWidth="1"/>
    <col min="3" max="3" width="11.5703125" customWidth="1"/>
    <col min="4" max="4" width="13.28515625" customWidth="1"/>
    <col min="6" max="6" width="9.140625" style="20"/>
    <col min="7" max="7" width="12.5703125" bestFit="1" customWidth="1"/>
    <col min="8" max="8" width="9.28515625" style="36" bestFit="1" customWidth="1"/>
    <col min="9" max="9" width="13.7109375" customWidth="1"/>
    <col min="10" max="10" width="14.140625" customWidth="1"/>
    <col min="11" max="11" width="13" customWidth="1"/>
  </cols>
  <sheetData>
    <row r="1" spans="1:11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39"/>
      <c r="B2" s="40"/>
      <c r="C2" s="40"/>
      <c r="D2" s="40"/>
      <c r="E2" s="40"/>
      <c r="F2" s="40"/>
      <c r="G2" s="40"/>
      <c r="H2" s="40"/>
      <c r="I2" s="51" t="s">
        <v>23</v>
      </c>
      <c r="J2" s="51"/>
      <c r="K2" s="51"/>
    </row>
    <row r="3" spans="1:11" ht="15.75">
      <c r="A3" s="38"/>
      <c r="B3" s="41"/>
      <c r="C3" s="41"/>
      <c r="D3" s="41"/>
      <c r="E3" s="52" t="s">
        <v>22</v>
      </c>
      <c r="F3" s="52"/>
      <c r="G3" s="41"/>
      <c r="H3" s="41"/>
      <c r="I3" s="41"/>
      <c r="J3" s="41"/>
      <c r="K3" s="41"/>
    </row>
    <row r="4" spans="1:11" ht="63.7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1" t="s">
        <v>20</v>
      </c>
      <c r="I4" s="3" t="s">
        <v>7</v>
      </c>
      <c r="J4" s="4" t="s">
        <v>8</v>
      </c>
      <c r="K4" s="5" t="s">
        <v>9</v>
      </c>
    </row>
    <row r="5" spans="1:11">
      <c r="A5" s="6">
        <v>1</v>
      </c>
      <c r="B5" s="6">
        <v>2</v>
      </c>
      <c r="C5" s="6">
        <v>3</v>
      </c>
      <c r="D5" s="6">
        <v>4</v>
      </c>
      <c r="E5" s="6">
        <v>5</v>
      </c>
      <c r="F5" s="19">
        <v>6</v>
      </c>
      <c r="G5" s="6">
        <v>7</v>
      </c>
      <c r="H5" s="32">
        <v>8</v>
      </c>
      <c r="I5" s="6">
        <v>9</v>
      </c>
      <c r="J5" s="7">
        <v>10</v>
      </c>
      <c r="K5" s="13">
        <v>11</v>
      </c>
    </row>
    <row r="6" spans="1:11" ht="24" customHeight="1">
      <c r="A6" s="16">
        <v>1</v>
      </c>
      <c r="B6" s="24" t="s">
        <v>12</v>
      </c>
      <c r="C6" s="22" t="s">
        <v>11</v>
      </c>
      <c r="D6" s="25"/>
      <c r="E6" s="30">
        <v>19</v>
      </c>
      <c r="F6" s="21" t="s">
        <v>10</v>
      </c>
      <c r="G6" s="26">
        <v>4000</v>
      </c>
      <c r="H6" s="33">
        <v>188.35</v>
      </c>
      <c r="I6" s="27">
        <f t="shared" ref="I6:I9" si="0">G6*H6</f>
        <v>753400</v>
      </c>
      <c r="J6" s="28">
        <f t="shared" ref="J6:J9" si="1">I6*1.2</f>
        <v>904080</v>
      </c>
      <c r="K6" s="29" t="s">
        <v>19</v>
      </c>
    </row>
    <row r="7" spans="1:11">
      <c r="A7" s="37">
        <v>2</v>
      </c>
      <c r="B7" s="24" t="s">
        <v>13</v>
      </c>
      <c r="C7" s="22" t="s">
        <v>14</v>
      </c>
      <c r="D7" s="25"/>
      <c r="E7" s="30">
        <v>207</v>
      </c>
      <c r="F7" s="21" t="s">
        <v>10</v>
      </c>
      <c r="G7" s="26">
        <v>1500</v>
      </c>
      <c r="H7" s="33">
        <v>188.35</v>
      </c>
      <c r="I7" s="27">
        <f t="shared" si="0"/>
        <v>282525</v>
      </c>
      <c r="J7" s="28">
        <f t="shared" si="1"/>
        <v>339030</v>
      </c>
      <c r="K7" s="29" t="s">
        <v>19</v>
      </c>
    </row>
    <row r="8" spans="1:11" ht="30">
      <c r="A8" s="37">
        <v>3</v>
      </c>
      <c r="B8" s="24" t="s">
        <v>18</v>
      </c>
      <c r="C8" s="22" t="s">
        <v>14</v>
      </c>
      <c r="D8" s="23" t="s">
        <v>15</v>
      </c>
      <c r="E8" s="30" t="s">
        <v>16</v>
      </c>
      <c r="F8" s="21" t="s">
        <v>10</v>
      </c>
      <c r="G8" s="26">
        <v>500</v>
      </c>
      <c r="H8" s="33">
        <v>188.35</v>
      </c>
      <c r="I8" s="27">
        <f t="shared" si="0"/>
        <v>94175</v>
      </c>
      <c r="J8" s="28">
        <f t="shared" si="1"/>
        <v>113010</v>
      </c>
      <c r="K8" s="29" t="s">
        <v>19</v>
      </c>
    </row>
    <row r="9" spans="1:11" ht="30">
      <c r="A9" s="16">
        <v>4</v>
      </c>
      <c r="B9" s="24" t="s">
        <v>13</v>
      </c>
      <c r="C9" s="22" t="s">
        <v>14</v>
      </c>
      <c r="D9" s="23" t="s">
        <v>15</v>
      </c>
      <c r="E9" s="30">
        <v>32</v>
      </c>
      <c r="F9" s="21" t="s">
        <v>10</v>
      </c>
      <c r="G9" s="26">
        <v>600</v>
      </c>
      <c r="H9" s="33">
        <v>188.35</v>
      </c>
      <c r="I9" s="27">
        <f t="shared" si="0"/>
        <v>113010</v>
      </c>
      <c r="J9" s="28">
        <f t="shared" si="1"/>
        <v>135612</v>
      </c>
      <c r="K9" s="29" t="s">
        <v>19</v>
      </c>
    </row>
    <row r="10" spans="1:11" ht="30">
      <c r="A10" s="37">
        <v>5</v>
      </c>
      <c r="B10" s="48" t="s">
        <v>26</v>
      </c>
      <c r="C10" s="47"/>
      <c r="D10" s="46" t="s">
        <v>25</v>
      </c>
      <c r="E10" s="45" t="s">
        <v>24</v>
      </c>
      <c r="F10" s="44" t="s">
        <v>10</v>
      </c>
      <c r="G10" s="43">
        <v>1000</v>
      </c>
      <c r="H10" s="33">
        <v>188.35</v>
      </c>
      <c r="I10" s="27">
        <f>G10*H10</f>
        <v>188350</v>
      </c>
      <c r="J10" s="28">
        <f>I10*1.2</f>
        <v>226020</v>
      </c>
      <c r="K10" s="42" t="s">
        <v>19</v>
      </c>
    </row>
    <row r="11" spans="1:11" ht="15.75">
      <c r="A11" s="8"/>
      <c r="B11" s="17" t="s">
        <v>17</v>
      </c>
      <c r="C11" s="9"/>
      <c r="D11" s="9"/>
      <c r="E11" s="9"/>
      <c r="F11" s="14"/>
      <c r="G11" s="15"/>
      <c r="H11" s="34"/>
      <c r="I11" s="18">
        <f>SUM(I6:I10)</f>
        <v>1431460</v>
      </c>
      <c r="J11" s="18">
        <f>SUM(J6:J10)</f>
        <v>1717752</v>
      </c>
      <c r="K11" s="10"/>
    </row>
    <row r="12" spans="1:11" ht="15.75">
      <c r="H12" s="35"/>
      <c r="I12" s="12"/>
      <c r="J12" s="11"/>
      <c r="K12" s="12"/>
    </row>
  </sheetData>
  <mergeCells count="3">
    <mergeCell ref="A1:K1"/>
    <mergeCell ref="I2:K2"/>
    <mergeCell ref="E3:F3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2019-12-27T08:05:15Z</dcterms:modified>
</cp:coreProperties>
</file>