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5570" windowHeight="9330"/>
  </bookViews>
  <sheets>
    <sheet name="1" sheetId="18" r:id="rId1"/>
  </sheets>
  <calcPr calcId="125725" refMode="R1C1"/>
</workbook>
</file>

<file path=xl/calcChain.xml><?xml version="1.0" encoding="utf-8"?>
<calcChain xmlns="http://schemas.openxmlformats.org/spreadsheetml/2006/main">
  <c r="I12" i="18"/>
  <c r="J12" s="1"/>
  <c r="I11"/>
  <c r="J11" s="1"/>
  <c r="I10"/>
  <c r="J10" s="1"/>
  <c r="I9"/>
  <c r="J9" s="1"/>
  <c r="I8"/>
  <c r="J8" s="1"/>
  <c r="I7"/>
  <c r="J7" s="1"/>
  <c r="I6"/>
  <c r="J6" s="1"/>
  <c r="I13" l="1"/>
  <c r="J13" s="1"/>
</calcChain>
</file>

<file path=xl/sharedStrings.xml><?xml version="1.0" encoding="utf-8"?>
<sst xmlns="http://schemas.openxmlformats.org/spreadsheetml/2006/main" count="50" uniqueCount="35">
  <si>
    <t>ИТОГО:</t>
  </si>
  <si>
    <t>Марка</t>
  </si>
  <si>
    <t>ГОСТ, ТУ</t>
  </si>
  <si>
    <t>Размер</t>
  </si>
  <si>
    <t>Кол-во*</t>
  </si>
  <si>
    <t>кг</t>
  </si>
  <si>
    <t xml:space="preserve">Наименование товара </t>
  </si>
  <si>
    <t>Ед.изм.</t>
  </si>
  <si>
    <t>Предельная цена за ед.,руб. без НДС</t>
  </si>
  <si>
    <t>Стоимость,руб. без НДС</t>
  </si>
  <si>
    <t>Стоимость,руб. с НДС</t>
  </si>
  <si>
    <t>Тавр алюминиевый  длина 6000 мм</t>
  </si>
  <si>
    <t>АД 31 Т</t>
  </si>
  <si>
    <t xml:space="preserve"> ГОСТ 8617-81,  ГОСТ 22233-2001 </t>
  </si>
  <si>
    <t>50х25х2</t>
  </si>
  <si>
    <t>п/м</t>
  </si>
  <si>
    <t>Швеллер алюминиевый  длина 2500 мм</t>
  </si>
  <si>
    <t xml:space="preserve">20х25х20х2 </t>
  </si>
  <si>
    <t>Профиль алюминиевый ПК 8487  длина 4000 мм</t>
  </si>
  <si>
    <t>10х30х1,5</t>
  </si>
  <si>
    <t>Профиль алюминиевый Т-образный ПТ-30 длина 2700 мм</t>
  </si>
  <si>
    <t>30х18,5х1,5</t>
  </si>
  <si>
    <t xml:space="preserve"> ГОСТ 8617-81,  ГОСТ 22233-2002</t>
  </si>
  <si>
    <t xml:space="preserve"> ГОСТ 8617-81,  ГОСТ 22233-2003</t>
  </si>
  <si>
    <t xml:space="preserve"> ГОСТ 8617-81,  ГОСТ 22233-2004</t>
  </si>
  <si>
    <t>Чертеж</t>
  </si>
  <si>
    <t>длина 3000 мм</t>
  </si>
  <si>
    <t>длина 2000 мм</t>
  </si>
  <si>
    <t xml:space="preserve">Профиль алюминиевый ПВ-1181 </t>
  </si>
  <si>
    <t xml:space="preserve">Профиль алюминиевый ПК 8486 </t>
  </si>
  <si>
    <t xml:space="preserve">Профиль алюминиевый  А-1350 </t>
  </si>
  <si>
    <t xml:space="preserve">                        к запросу котировок цен №081/ТВРЗ/2019</t>
  </si>
  <si>
    <t>Лот №46</t>
  </si>
  <si>
    <t xml:space="preserve">   Приложение №50</t>
  </si>
  <si>
    <t>№ п/п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</si>
</sst>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12"/>
      <name val="Arial"/>
      <family val="2"/>
      <charset val="204"/>
    </font>
    <font>
      <sz val="12"/>
      <color indexed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Fill="1" applyBorder="1" applyAlignment="1">
      <alignment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67235</xdr:colOff>
      <xdr:row>5</xdr:row>
      <xdr:rowOff>53340</xdr:rowOff>
    </xdr:from>
    <xdr:to>
      <xdr:col>10</xdr:col>
      <xdr:colOff>1463040</xdr:colOff>
      <xdr:row>5</xdr:row>
      <xdr:rowOff>541020</xdr:rowOff>
    </xdr:to>
    <xdr:pic>
      <xdr:nvPicPr>
        <xdr:cNvPr id="2" name="Рисунок 1" descr="C:\Users\8BA2~1\AppData\Local\Temp\FineReader10\media\image3.jpe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49135" y="1226820"/>
          <a:ext cx="139580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14940</xdr:colOff>
      <xdr:row>7</xdr:row>
      <xdr:rowOff>60960</xdr:rowOff>
    </xdr:from>
    <xdr:to>
      <xdr:col>10</xdr:col>
      <xdr:colOff>1463039</xdr:colOff>
      <xdr:row>7</xdr:row>
      <xdr:rowOff>708660</xdr:rowOff>
    </xdr:to>
    <xdr:pic>
      <xdr:nvPicPr>
        <xdr:cNvPr id="3" name="Рисунок 2" descr="пк 8487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96840" y="2423160"/>
          <a:ext cx="1448099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236220</xdr:colOff>
      <xdr:row>8</xdr:row>
      <xdr:rowOff>91440</xdr:rowOff>
    </xdr:from>
    <xdr:to>
      <xdr:col>10</xdr:col>
      <xdr:colOff>1524000</xdr:colOff>
      <xdr:row>8</xdr:row>
      <xdr:rowOff>701040</xdr:rowOff>
    </xdr:to>
    <xdr:pic>
      <xdr:nvPicPr>
        <xdr:cNvPr id="4" name="Рисунок 3" descr="C:\Users\8BA2~1\AppData\Local\Temp\FineReader10\media\image2.jpe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818120" y="3246120"/>
          <a:ext cx="128778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121920</xdr:colOff>
      <xdr:row>10</xdr:row>
      <xdr:rowOff>53340</xdr:rowOff>
    </xdr:from>
    <xdr:to>
      <xdr:col>10</xdr:col>
      <xdr:colOff>1371600</xdr:colOff>
      <xdr:row>10</xdr:row>
      <xdr:rowOff>541020</xdr:rowOff>
    </xdr:to>
    <xdr:pic>
      <xdr:nvPicPr>
        <xdr:cNvPr id="5" name="Рисунок 4" descr="пк 8486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886700" y="4594860"/>
          <a:ext cx="124968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152400</xdr:colOff>
      <xdr:row>11</xdr:row>
      <xdr:rowOff>45720</xdr:rowOff>
    </xdr:from>
    <xdr:to>
      <xdr:col>10</xdr:col>
      <xdr:colOff>1508760</xdr:colOff>
      <xdr:row>11</xdr:row>
      <xdr:rowOff>769620</xdr:rowOff>
    </xdr:to>
    <xdr:pic>
      <xdr:nvPicPr>
        <xdr:cNvPr id="6" name="Рисунок 5" descr="пв 1181.jp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917180" y="5181600"/>
          <a:ext cx="135636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="120" zoomScaleNormal="100" zoomScaleSheetLayoutView="120" workbookViewId="0">
      <selection activeCell="I20" sqref="I20"/>
    </sheetView>
  </sheetViews>
  <sheetFormatPr defaultRowHeight="12.75"/>
  <cols>
    <col min="1" max="1" width="5.28515625" customWidth="1"/>
    <col min="2" max="2" width="18.28515625" customWidth="1"/>
    <col min="4" max="4" width="13.85546875" customWidth="1"/>
    <col min="5" max="5" width="11.5703125" customWidth="1"/>
    <col min="7" max="7" width="9.5703125" bestFit="1" customWidth="1"/>
    <col min="8" max="8" width="9" bestFit="1" customWidth="1"/>
    <col min="9" max="9" width="11.7109375" customWidth="1"/>
    <col min="10" max="10" width="13.28515625" customWidth="1"/>
    <col min="11" max="11" width="25.28515625" customWidth="1"/>
  </cols>
  <sheetData>
    <row r="1" spans="1:11">
      <c r="I1" s="28"/>
      <c r="J1" s="31" t="s">
        <v>33</v>
      </c>
      <c r="K1" s="31"/>
    </row>
    <row r="2" spans="1:11">
      <c r="I2" s="32" t="s">
        <v>31</v>
      </c>
      <c r="J2" s="32"/>
      <c r="K2" s="32"/>
    </row>
    <row r="3" spans="1:11" ht="15.75">
      <c r="B3" s="14"/>
      <c r="E3" s="15"/>
      <c r="F3" s="33" t="s">
        <v>32</v>
      </c>
      <c r="G3" s="33"/>
    </row>
    <row r="4" spans="1:11" ht="51">
      <c r="A4" s="29" t="s">
        <v>34</v>
      </c>
      <c r="B4" s="3" t="s">
        <v>6</v>
      </c>
      <c r="C4" s="4" t="s">
        <v>1</v>
      </c>
      <c r="D4" s="4" t="s">
        <v>2</v>
      </c>
      <c r="E4" s="4" t="s">
        <v>3</v>
      </c>
      <c r="F4" s="4" t="s">
        <v>7</v>
      </c>
      <c r="G4" s="4" t="s">
        <v>4</v>
      </c>
      <c r="H4" s="5" t="s">
        <v>8</v>
      </c>
      <c r="I4" s="6" t="s">
        <v>9</v>
      </c>
      <c r="J4" s="6" t="s">
        <v>10</v>
      </c>
      <c r="K4" s="6" t="s">
        <v>25</v>
      </c>
    </row>
    <row r="5" spans="1:1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7">
        <v>7</v>
      </c>
      <c r="H5" s="3">
        <v>8</v>
      </c>
      <c r="I5" s="3">
        <v>9</v>
      </c>
      <c r="J5" s="3">
        <v>10</v>
      </c>
      <c r="K5" s="3"/>
    </row>
    <row r="6" spans="1:11" ht="47.25">
      <c r="A6" s="16">
        <v>1</v>
      </c>
      <c r="B6" s="26" t="s">
        <v>11</v>
      </c>
      <c r="C6" s="16" t="s">
        <v>12</v>
      </c>
      <c r="D6" s="17" t="s">
        <v>13</v>
      </c>
      <c r="E6" s="16" t="s">
        <v>14</v>
      </c>
      <c r="F6" s="18" t="s">
        <v>15</v>
      </c>
      <c r="G6" s="27">
        <v>3640</v>
      </c>
      <c r="H6" s="8">
        <v>105.3</v>
      </c>
      <c r="I6" s="8">
        <f>H6*G6</f>
        <v>383292</v>
      </c>
      <c r="J6" s="8">
        <f>I6*1.2</f>
        <v>459950.39999999997</v>
      </c>
      <c r="K6" s="8"/>
    </row>
    <row r="7" spans="1:11" ht="47.25">
      <c r="A7" s="16">
        <v>2</v>
      </c>
      <c r="B7" s="26" t="s">
        <v>16</v>
      </c>
      <c r="C7" s="16" t="s">
        <v>12</v>
      </c>
      <c r="D7" s="17" t="s">
        <v>13</v>
      </c>
      <c r="E7" s="16" t="s">
        <v>17</v>
      </c>
      <c r="F7" s="18" t="s">
        <v>15</v>
      </c>
      <c r="G7" s="27">
        <v>5200</v>
      </c>
      <c r="H7" s="8">
        <v>88.65</v>
      </c>
      <c r="I7" s="8">
        <f t="shared" ref="I7:I12" si="0">H7*G7</f>
        <v>460980.00000000006</v>
      </c>
      <c r="J7" s="8">
        <f t="shared" ref="J7:J13" si="1">I7*1.2</f>
        <v>553176</v>
      </c>
      <c r="K7" s="8"/>
    </row>
    <row r="8" spans="1:11" ht="63">
      <c r="A8" s="16">
        <v>3</v>
      </c>
      <c r="B8" s="19" t="s">
        <v>18</v>
      </c>
      <c r="C8" s="16" t="s">
        <v>12</v>
      </c>
      <c r="D8" s="17" t="s">
        <v>13</v>
      </c>
      <c r="E8" s="16" t="s">
        <v>19</v>
      </c>
      <c r="F8" s="18" t="s">
        <v>15</v>
      </c>
      <c r="G8" s="27">
        <v>3250</v>
      </c>
      <c r="H8" s="8">
        <v>105.3</v>
      </c>
      <c r="I8" s="8">
        <f t="shared" si="0"/>
        <v>342225</v>
      </c>
      <c r="J8" s="8">
        <f t="shared" si="1"/>
        <v>410670</v>
      </c>
      <c r="K8" s="8"/>
    </row>
    <row r="9" spans="1:11" ht="63">
      <c r="A9" s="20">
        <v>4</v>
      </c>
      <c r="B9" s="26" t="s">
        <v>20</v>
      </c>
      <c r="C9" s="16" t="s">
        <v>12</v>
      </c>
      <c r="D9" s="17" t="s">
        <v>13</v>
      </c>
      <c r="E9" s="21" t="s">
        <v>21</v>
      </c>
      <c r="F9" s="18" t="s">
        <v>15</v>
      </c>
      <c r="G9" s="10">
        <v>4563</v>
      </c>
      <c r="H9" s="8">
        <v>150.5</v>
      </c>
      <c r="I9" s="8">
        <f t="shared" si="0"/>
        <v>686731.5</v>
      </c>
      <c r="J9" s="8">
        <f t="shared" si="1"/>
        <v>824077.79999999993</v>
      </c>
      <c r="K9" s="9"/>
    </row>
    <row r="10" spans="1:11" ht="47.25">
      <c r="A10" s="22">
        <v>5</v>
      </c>
      <c r="B10" s="19" t="s">
        <v>30</v>
      </c>
      <c r="C10" s="16" t="s">
        <v>12</v>
      </c>
      <c r="D10" s="17" t="s">
        <v>22</v>
      </c>
      <c r="E10" s="23" t="s">
        <v>26</v>
      </c>
      <c r="F10" s="23" t="s">
        <v>5</v>
      </c>
      <c r="G10" s="13">
        <v>16181.62</v>
      </c>
      <c r="H10" s="1">
        <v>190</v>
      </c>
      <c r="I10" s="8">
        <f t="shared" si="0"/>
        <v>3074507.8000000003</v>
      </c>
      <c r="J10" s="8">
        <f t="shared" si="1"/>
        <v>3689409.3600000003</v>
      </c>
      <c r="K10" s="25"/>
    </row>
    <row r="11" spans="1:11" ht="47.25">
      <c r="A11" s="22">
        <v>6</v>
      </c>
      <c r="B11" s="19" t="s">
        <v>29</v>
      </c>
      <c r="C11" s="16" t="s">
        <v>12</v>
      </c>
      <c r="D11" s="17" t="s">
        <v>23</v>
      </c>
      <c r="E11" s="23" t="s">
        <v>27</v>
      </c>
      <c r="F11" s="23" t="s">
        <v>5</v>
      </c>
      <c r="G11" s="13">
        <v>11000</v>
      </c>
      <c r="H11" s="1">
        <v>190</v>
      </c>
      <c r="I11" s="8">
        <f t="shared" si="0"/>
        <v>2090000</v>
      </c>
      <c r="J11" s="8">
        <f t="shared" si="1"/>
        <v>2508000</v>
      </c>
      <c r="K11" s="2"/>
    </row>
    <row r="12" spans="1:11" ht="72" customHeight="1">
      <c r="A12" s="22">
        <v>7</v>
      </c>
      <c r="B12" s="19" t="s">
        <v>28</v>
      </c>
      <c r="C12" s="16" t="s">
        <v>12</v>
      </c>
      <c r="D12" s="17" t="s">
        <v>24</v>
      </c>
      <c r="E12" s="1" t="s">
        <v>27</v>
      </c>
      <c r="F12" s="23" t="s">
        <v>5</v>
      </c>
      <c r="G12" s="13">
        <v>1000</v>
      </c>
      <c r="H12" s="1">
        <v>190</v>
      </c>
      <c r="I12" s="8">
        <f t="shared" si="0"/>
        <v>190000</v>
      </c>
      <c r="J12" s="8">
        <f t="shared" si="1"/>
        <v>228000</v>
      </c>
      <c r="K12" s="2"/>
    </row>
    <row r="13" spans="1:11">
      <c r="A13" s="11"/>
      <c r="B13" s="11" t="s">
        <v>0</v>
      </c>
      <c r="C13" s="11"/>
      <c r="D13" s="12"/>
      <c r="E13" s="11"/>
      <c r="F13" s="11"/>
      <c r="G13" s="10"/>
      <c r="H13" s="9"/>
      <c r="I13" s="30">
        <f>I6+I7+I8+I9+I10+I11+I12</f>
        <v>7227736.3000000007</v>
      </c>
      <c r="J13" s="30">
        <f t="shared" si="1"/>
        <v>8673283.5600000005</v>
      </c>
      <c r="K13" s="24"/>
    </row>
  </sheetData>
  <mergeCells count="3">
    <mergeCell ref="J1:K1"/>
    <mergeCell ref="I2:K2"/>
    <mergeCell ref="F3:G3"/>
  </mergeCells>
  <pageMargins left="0.7" right="0.7" top="0.75" bottom="0.75" header="0.3" footer="0.3"/>
  <pageSetup paperSize="9" scale="83" orientation="landscape" r:id="rId1"/>
  <drawing r:id="rId2"/>
  <legacyDrawing r:id="rId3"/>
  <oleObjects>
    <oleObject progId="PBrush" shapeId="512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СычеваАЮ</cp:lastModifiedBy>
  <cp:lastPrinted>2019-12-17T10:56:22Z</cp:lastPrinted>
  <dcterms:created xsi:type="dcterms:W3CDTF">1996-10-08T23:32:33Z</dcterms:created>
  <dcterms:modified xsi:type="dcterms:W3CDTF">2019-12-23T05:22:17Z</dcterms:modified>
</cp:coreProperties>
</file>