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  <sheet name="2" sheetId="2" state="hidden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J18" i="1"/>
  <c r="J14"/>
  <c r="J10"/>
  <c r="I18"/>
  <c r="I17"/>
  <c r="J17" s="1"/>
  <c r="I16"/>
  <c r="J16" s="1"/>
  <c r="I15"/>
  <c r="J15" s="1"/>
  <c r="I14"/>
  <c r="I13"/>
  <c r="J13" s="1"/>
  <c r="I12"/>
  <c r="J12" s="1"/>
  <c r="I11"/>
  <c r="J11" s="1"/>
  <c r="I10"/>
  <c r="I9"/>
  <c r="I19" s="1"/>
  <c r="J9" l="1"/>
  <c r="J19" s="1"/>
</calcChain>
</file>

<file path=xl/sharedStrings.xml><?xml version="1.0" encoding="utf-8"?>
<sst xmlns="http://schemas.openxmlformats.org/spreadsheetml/2006/main" count="53" uniqueCount="41">
  <si>
    <t xml:space="preserve">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</si>
  <si>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</si>
  <si>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</si>
  <si>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</si>
  <si>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</si>
  <si>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</si>
  <si>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</si>
  <si>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Стоимость руб.без НДС</t>
  </si>
  <si>
    <t>ГОСТ 4461-77 изм.1,2</t>
  </si>
  <si>
    <t>кг</t>
  </si>
  <si>
    <t>ГОСТ 9656-75</t>
  </si>
  <si>
    <t xml:space="preserve">Кислота соляная техническая А </t>
  </si>
  <si>
    <t>ТУ 6-01-468-78</t>
  </si>
  <si>
    <t xml:space="preserve">Натр едкий технический твердый (сода каустическая) </t>
  </si>
  <si>
    <t>ТУ6-01-1306-85</t>
  </si>
  <si>
    <t xml:space="preserve">Перхлорэтилен стабилизированный нейтральный для хим. чистки </t>
  </si>
  <si>
    <t>ТУ 201-11653521-7-96</t>
  </si>
  <si>
    <t>ГОСТ 3118-77</t>
  </si>
  <si>
    <t>упак</t>
  </si>
  <si>
    <t>Электролит кислотный</t>
  </si>
  <si>
    <t>Итого</t>
  </si>
  <si>
    <t>№ п/п</t>
  </si>
  <si>
    <t>Стоимость руб.с учетом НДС</t>
  </si>
  <si>
    <t>2</t>
  </si>
  <si>
    <t>3</t>
  </si>
  <si>
    <t>4</t>
  </si>
  <si>
    <t>5</t>
  </si>
  <si>
    <t>Кислота азотная</t>
  </si>
  <si>
    <t xml:space="preserve"> ХЧ </t>
  </si>
  <si>
    <t xml:space="preserve">Кислота борная </t>
  </si>
  <si>
    <t>Серная кислота</t>
  </si>
  <si>
    <t>Соляная кислота</t>
  </si>
  <si>
    <t>0,1Н</t>
  </si>
  <si>
    <t xml:space="preserve">Средство моющее для обработки подвижного состава </t>
  </si>
  <si>
    <t>ЛАБОМИД-203</t>
  </si>
  <si>
    <t>Начальная (максимальная) цена,  руб. без НДС</t>
  </si>
  <si>
    <t>ТУ 20.13.24.001-189104902-2018</t>
  </si>
  <si>
    <t>Плотность,г/см2-1,27</t>
  </si>
  <si>
    <t xml:space="preserve">                                                                                                    Приложение № 39</t>
  </si>
  <si>
    <t xml:space="preserve">                                                                                                                    к запросу котировок цен№081/ТВРЗ/2019</t>
  </si>
  <si>
    <t>Лот№35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</si>
</sst>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2" applyNumberFormat="1" applyFont="1" applyFill="1" applyBorder="1" applyAlignment="1">
      <alignment horizontal="center" vertical="top" wrapText="1"/>
    </xf>
    <xf numFmtId="2" fontId="8" fillId="3" borderId="1" xfId="2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8" fillId="2" borderId="1" xfId="2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84" zoomScaleNormal="90" zoomScaleSheetLayoutView="84" workbookViewId="0">
      <selection activeCell="I32" sqref="I32"/>
    </sheetView>
  </sheetViews>
  <sheetFormatPr defaultColWidth="16.85546875" defaultRowHeight="15"/>
  <cols>
    <col min="1" max="1" width="5.140625" customWidth="1"/>
    <col min="2" max="2" width="24.28515625" customWidth="1"/>
    <col min="3" max="3" width="13" customWidth="1"/>
    <col min="5" max="5" width="10.28515625" customWidth="1"/>
    <col min="6" max="6" width="10.5703125" style="11" customWidth="1"/>
    <col min="7" max="7" width="16.85546875" style="13"/>
    <col min="9" max="9" width="14.85546875" customWidth="1"/>
    <col min="10" max="10" width="14.140625" customWidth="1"/>
  </cols>
  <sheetData>
    <row r="1" spans="1:14">
      <c r="B1" s="1"/>
      <c r="C1" s="1"/>
      <c r="D1" s="1"/>
      <c r="E1" s="1"/>
      <c r="F1" s="2"/>
      <c r="G1" s="4" t="s">
        <v>38</v>
      </c>
      <c r="H1" s="5"/>
      <c r="I1" s="5"/>
      <c r="J1" s="3"/>
      <c r="K1" s="3"/>
    </row>
    <row r="2" spans="1:14">
      <c r="B2" s="1"/>
      <c r="C2" s="1"/>
      <c r="D2" s="1"/>
      <c r="E2" s="1"/>
      <c r="F2" s="2"/>
      <c r="G2" s="4" t="s">
        <v>39</v>
      </c>
      <c r="H2" s="5"/>
      <c r="I2" s="5"/>
      <c r="J2" s="3"/>
      <c r="K2" s="3"/>
    </row>
    <row r="3" spans="1:14">
      <c r="B3" s="1"/>
      <c r="C3" s="1"/>
      <c r="D3" s="1"/>
      <c r="E3" s="1"/>
      <c r="F3" s="2"/>
      <c r="G3" s="12"/>
      <c r="H3" s="2"/>
      <c r="I3" s="3"/>
      <c r="J3" s="3"/>
      <c r="K3" s="3"/>
      <c r="L3" s="3"/>
      <c r="M3" s="6"/>
      <c r="N3" s="6"/>
    </row>
    <row r="4" spans="1:14">
      <c r="B4" s="1"/>
      <c r="C4" s="1"/>
      <c r="D4" s="1"/>
      <c r="E4" s="1"/>
      <c r="F4" s="2"/>
      <c r="G4" s="12"/>
      <c r="H4" s="2"/>
      <c r="I4" s="3"/>
      <c r="J4" s="3"/>
      <c r="K4" s="3"/>
      <c r="L4" s="3"/>
      <c r="M4" s="6"/>
      <c r="N4" s="6"/>
    </row>
    <row r="5" spans="1:14" ht="15.75">
      <c r="B5" s="1"/>
      <c r="C5" s="1"/>
      <c r="D5" s="1"/>
      <c r="E5" s="1"/>
      <c r="F5" s="2"/>
      <c r="G5" s="12"/>
      <c r="H5" s="2" t="s">
        <v>0</v>
      </c>
      <c r="I5" s="7"/>
      <c r="J5" s="3"/>
      <c r="K5" s="3"/>
      <c r="L5" s="3"/>
      <c r="M5" s="6"/>
      <c r="N5" s="6"/>
    </row>
    <row r="6" spans="1:14" ht="15.75" customHeight="1">
      <c r="A6" s="35" t="s">
        <v>40</v>
      </c>
      <c r="B6" s="35"/>
      <c r="C6" s="35"/>
      <c r="D6" s="35"/>
      <c r="E6" s="35"/>
      <c r="F6" s="35"/>
      <c r="G6" s="35"/>
      <c r="H6" s="35"/>
      <c r="I6" s="35"/>
      <c r="J6" s="3"/>
      <c r="K6" s="3"/>
      <c r="L6" s="3"/>
      <c r="M6" s="6"/>
      <c r="N6" s="6"/>
    </row>
    <row r="7" spans="1:14" ht="71.25" customHeight="1">
      <c r="A7" s="14" t="s">
        <v>21</v>
      </c>
      <c r="B7" s="8" t="s">
        <v>1</v>
      </c>
      <c r="C7" s="8" t="s">
        <v>2</v>
      </c>
      <c r="D7" s="8" t="s">
        <v>3</v>
      </c>
      <c r="E7" s="9" t="s">
        <v>4</v>
      </c>
      <c r="F7" s="15" t="s">
        <v>5</v>
      </c>
      <c r="G7" s="16" t="s">
        <v>6</v>
      </c>
      <c r="H7" s="17" t="s">
        <v>35</v>
      </c>
      <c r="I7" s="10" t="s">
        <v>7</v>
      </c>
      <c r="J7" s="10" t="s">
        <v>22</v>
      </c>
    </row>
    <row r="8" spans="1:14" ht="18.75" customHeight="1">
      <c r="A8" s="26">
        <v>1</v>
      </c>
      <c r="B8" s="23" t="s">
        <v>23</v>
      </c>
      <c r="C8" s="23" t="s">
        <v>24</v>
      </c>
      <c r="D8" s="23" t="s">
        <v>25</v>
      </c>
      <c r="E8" s="24" t="s">
        <v>26</v>
      </c>
      <c r="F8" s="15">
        <v>6</v>
      </c>
      <c r="G8" s="15">
        <v>7</v>
      </c>
      <c r="H8" s="15">
        <v>8</v>
      </c>
      <c r="I8" s="25">
        <v>9</v>
      </c>
      <c r="J8" s="25">
        <v>10</v>
      </c>
    </row>
    <row r="9" spans="1:14" ht="45.75" customHeight="1">
      <c r="A9" s="28">
        <v>1</v>
      </c>
      <c r="B9" s="18" t="s">
        <v>27</v>
      </c>
      <c r="C9" s="22" t="s">
        <v>28</v>
      </c>
      <c r="D9" s="18" t="s">
        <v>8</v>
      </c>
      <c r="E9" s="18"/>
      <c r="F9" s="19" t="s">
        <v>9</v>
      </c>
      <c r="G9" s="22">
        <v>52</v>
      </c>
      <c r="H9" s="20">
        <v>93.33</v>
      </c>
      <c r="I9" s="21">
        <f>(G9*H9)</f>
        <v>4853.16</v>
      </c>
      <c r="J9" s="29">
        <f>I9*1.2</f>
        <v>5823.7919999999995</v>
      </c>
    </row>
    <row r="10" spans="1:14" ht="18" customHeight="1">
      <c r="A10" s="28">
        <v>2</v>
      </c>
      <c r="B10" s="18" t="s">
        <v>29</v>
      </c>
      <c r="C10" s="18" t="s">
        <v>28</v>
      </c>
      <c r="D10" s="18" t="s">
        <v>10</v>
      </c>
      <c r="E10" s="18"/>
      <c r="F10" s="19" t="s">
        <v>9</v>
      </c>
      <c r="G10" s="22">
        <v>2</v>
      </c>
      <c r="H10" s="20">
        <v>144.07</v>
      </c>
      <c r="I10" s="21">
        <f t="shared" ref="I10:I18" si="0">(G10*H10)</f>
        <v>288.14</v>
      </c>
      <c r="J10" s="29">
        <f t="shared" ref="J10:J18" si="1">I10*1.2</f>
        <v>345.76799999999997</v>
      </c>
    </row>
    <row r="11" spans="1:14" ht="18.75" customHeight="1">
      <c r="A11" s="28">
        <v>3</v>
      </c>
      <c r="B11" s="18" t="s">
        <v>11</v>
      </c>
      <c r="C11" s="18"/>
      <c r="D11" s="18" t="s">
        <v>12</v>
      </c>
      <c r="E11" s="18"/>
      <c r="F11" s="19" t="s">
        <v>9</v>
      </c>
      <c r="G11" s="22">
        <v>577</v>
      </c>
      <c r="H11" s="21">
        <v>21.23</v>
      </c>
      <c r="I11" s="21">
        <f t="shared" si="0"/>
        <v>12249.710000000001</v>
      </c>
      <c r="J11" s="29">
        <f t="shared" si="1"/>
        <v>14699.652</v>
      </c>
    </row>
    <row r="12" spans="1:14" ht="47.25">
      <c r="A12" s="28">
        <v>4</v>
      </c>
      <c r="B12" s="18" t="s">
        <v>13</v>
      </c>
      <c r="C12" s="18"/>
      <c r="D12" s="18" t="s">
        <v>14</v>
      </c>
      <c r="E12" s="18"/>
      <c r="F12" s="19" t="s">
        <v>9</v>
      </c>
      <c r="G12" s="22">
        <v>358</v>
      </c>
      <c r="H12" s="21">
        <v>62</v>
      </c>
      <c r="I12" s="21">
        <f t="shared" si="0"/>
        <v>22196</v>
      </c>
      <c r="J12" s="29">
        <f t="shared" si="1"/>
        <v>26635.200000000001</v>
      </c>
    </row>
    <row r="13" spans="1:14" ht="63">
      <c r="A13" s="28">
        <v>5</v>
      </c>
      <c r="B13" s="18" t="s">
        <v>15</v>
      </c>
      <c r="C13" s="18"/>
      <c r="D13" s="18" t="s">
        <v>16</v>
      </c>
      <c r="E13" s="18"/>
      <c r="F13" s="19" t="s">
        <v>9</v>
      </c>
      <c r="G13" s="22">
        <v>330</v>
      </c>
      <c r="H13" s="21">
        <v>123.3</v>
      </c>
      <c r="I13" s="21">
        <f t="shared" si="0"/>
        <v>40689</v>
      </c>
      <c r="J13" s="29">
        <f t="shared" si="1"/>
        <v>48826.799999999996</v>
      </c>
    </row>
    <row r="14" spans="1:14" ht="15.75">
      <c r="A14" s="28">
        <v>6</v>
      </c>
      <c r="B14" s="18" t="s">
        <v>30</v>
      </c>
      <c r="C14" s="22" t="s">
        <v>28</v>
      </c>
      <c r="D14" s="18"/>
      <c r="E14" s="18"/>
      <c r="F14" s="19" t="s">
        <v>9</v>
      </c>
      <c r="G14" s="22">
        <v>73</v>
      </c>
      <c r="H14" s="21">
        <v>80.5</v>
      </c>
      <c r="I14" s="21">
        <f t="shared" si="0"/>
        <v>5876.5</v>
      </c>
      <c r="J14" s="29">
        <f t="shared" si="1"/>
        <v>7051.8</v>
      </c>
    </row>
    <row r="15" spans="1:14" ht="16.5" customHeight="1">
      <c r="A15" s="28">
        <v>7</v>
      </c>
      <c r="B15" s="18" t="s">
        <v>31</v>
      </c>
      <c r="C15" s="22" t="s">
        <v>28</v>
      </c>
      <c r="D15" s="18" t="s">
        <v>17</v>
      </c>
      <c r="E15" s="18"/>
      <c r="F15" s="19" t="s">
        <v>9</v>
      </c>
      <c r="G15" s="22">
        <v>60</v>
      </c>
      <c r="H15" s="20">
        <v>65</v>
      </c>
      <c r="I15" s="21">
        <f t="shared" si="0"/>
        <v>3900</v>
      </c>
      <c r="J15" s="29">
        <f t="shared" si="1"/>
        <v>4680</v>
      </c>
    </row>
    <row r="16" spans="1:14" ht="15.75">
      <c r="A16" s="28">
        <v>8</v>
      </c>
      <c r="B16" s="18" t="s">
        <v>31</v>
      </c>
      <c r="C16" s="22" t="s">
        <v>32</v>
      </c>
      <c r="D16" s="18"/>
      <c r="E16" s="18"/>
      <c r="F16" s="19" t="s">
        <v>18</v>
      </c>
      <c r="G16" s="22">
        <v>10</v>
      </c>
      <c r="H16" s="20">
        <v>318.33</v>
      </c>
      <c r="I16" s="21">
        <f t="shared" si="0"/>
        <v>3183.2999999999997</v>
      </c>
      <c r="J16" s="29">
        <f t="shared" si="1"/>
        <v>3819.9599999999996</v>
      </c>
    </row>
    <row r="17" spans="1:10" ht="47.25">
      <c r="A17" s="28">
        <v>9</v>
      </c>
      <c r="B17" s="18" t="s">
        <v>33</v>
      </c>
      <c r="C17" s="22" t="s">
        <v>34</v>
      </c>
      <c r="D17" s="18"/>
      <c r="E17" s="18"/>
      <c r="F17" s="19" t="s">
        <v>9</v>
      </c>
      <c r="G17" s="22">
        <v>885</v>
      </c>
      <c r="H17" s="21">
        <v>35</v>
      </c>
      <c r="I17" s="21">
        <f t="shared" si="0"/>
        <v>30975</v>
      </c>
      <c r="J17" s="29">
        <f t="shared" si="1"/>
        <v>37170</v>
      </c>
    </row>
    <row r="18" spans="1:10" ht="47.25">
      <c r="A18" s="28">
        <v>10</v>
      </c>
      <c r="B18" s="18" t="s">
        <v>19</v>
      </c>
      <c r="C18" s="18"/>
      <c r="D18" s="34" t="s">
        <v>36</v>
      </c>
      <c r="E18" s="34" t="s">
        <v>37</v>
      </c>
      <c r="F18" s="19" t="s">
        <v>9</v>
      </c>
      <c r="G18" s="22">
        <v>100</v>
      </c>
      <c r="H18" s="20">
        <v>13.81</v>
      </c>
      <c r="I18" s="21">
        <f t="shared" si="0"/>
        <v>1381</v>
      </c>
      <c r="J18" s="29">
        <f t="shared" si="1"/>
        <v>1657.2</v>
      </c>
    </row>
    <row r="19" spans="1:10" ht="15.75">
      <c r="A19" s="27"/>
      <c r="B19" s="30" t="s">
        <v>20</v>
      </c>
      <c r="C19" s="31"/>
      <c r="D19" s="31"/>
      <c r="E19" s="31"/>
      <c r="F19" s="32"/>
      <c r="G19" s="14"/>
      <c r="H19" s="31"/>
      <c r="I19" s="33">
        <f>SUM(I9:I18)</f>
        <v>125591.81000000001</v>
      </c>
      <c r="J19" s="33">
        <f>SUM(J9:J18)</f>
        <v>150710.17200000002</v>
      </c>
    </row>
  </sheetData>
  <mergeCells count="1">
    <mergeCell ref="A6:I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1:XFD1048576"/>
    </sheetView>
  </sheetViews>
  <sheetFormatPr defaultColWidth="16.85546875" defaultRowHeight="1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2019-12-21T17:41:03Z</dcterms:modified>
</cp:coreProperties>
</file>