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5" i="1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J26" s="1"/>
  <c r="I6"/>
  <c r="I26" s="1"/>
</calcChain>
</file>

<file path=xl/sharedStrings.xml><?xml version="1.0" encoding="utf-8"?>
<sst xmlns="http://schemas.openxmlformats.org/spreadsheetml/2006/main" count="79" uniqueCount="68">
  <si>
    <t xml:space="preserve">Датчик </t>
  </si>
  <si>
    <t>ТСМ 100 Ом</t>
  </si>
  <si>
    <t>шт</t>
  </si>
  <si>
    <t xml:space="preserve">Переключатель </t>
  </si>
  <si>
    <t xml:space="preserve">ПКП25-2  </t>
  </si>
  <si>
    <t xml:space="preserve">Преобразователь </t>
  </si>
  <si>
    <t>ПРА 110В 20ВТ</t>
  </si>
  <si>
    <t xml:space="preserve">Разъем </t>
  </si>
  <si>
    <t>СНЦ23-19/27Р-6-А-В</t>
  </si>
  <si>
    <t xml:space="preserve">Элемент термометрический чувствительный медный </t>
  </si>
  <si>
    <t xml:space="preserve">ЭЧМ-0183 5Ц4.679.070-04 </t>
  </si>
  <si>
    <t>258.7558.008-86</t>
  </si>
  <si>
    <t>ТЕРМОПРЕОБРАЗОВАТЕЛЬ СОПРОТИВЛЕНИЯ ПЛАТИНОВЫЙ</t>
  </si>
  <si>
    <t xml:space="preserve">ТСП-0193    </t>
  </si>
  <si>
    <t>шт.</t>
  </si>
  <si>
    <t xml:space="preserve">Выключатель автоматический ИЭК </t>
  </si>
  <si>
    <t>ВА-47-29</t>
  </si>
  <si>
    <t>1п 25А</t>
  </si>
  <si>
    <t>Арматура сигнальная красная</t>
  </si>
  <si>
    <t>СКЛ</t>
  </si>
  <si>
    <t>24В</t>
  </si>
  <si>
    <t>Арматура сигнальная</t>
  </si>
  <si>
    <t>СКЛ-11Б-2</t>
  </si>
  <si>
    <t>110В</t>
  </si>
  <si>
    <t xml:space="preserve">Геркон </t>
  </si>
  <si>
    <t>КЭМ-2</t>
  </si>
  <si>
    <t>6012.3829</t>
  </si>
  <si>
    <t xml:space="preserve">Электропривод BELIMO </t>
  </si>
  <si>
    <t>LM24A-SR</t>
  </si>
  <si>
    <t>Термометр биметаллический ТБ-063-1 0-120С L=40 D=63 КЛ.ТОЧН. 2,5 G1/2</t>
  </si>
  <si>
    <t>ТБ-063</t>
  </si>
  <si>
    <t>L=40 D=63</t>
  </si>
  <si>
    <t xml:space="preserve">Реле защиты </t>
  </si>
  <si>
    <t>INT 69VSY-11</t>
  </si>
  <si>
    <t>Пневмогидроаккумулятор</t>
  </si>
  <si>
    <t>АС-5; АС-8</t>
  </si>
  <si>
    <t xml:space="preserve">Модуль </t>
  </si>
  <si>
    <t>PM150DSA120</t>
  </si>
  <si>
    <t xml:space="preserve">Кран радиатора </t>
  </si>
  <si>
    <t>ВС-8-1</t>
  </si>
  <si>
    <t xml:space="preserve">Датчик расхода воздуха </t>
  </si>
  <si>
    <t>LSW-3/01</t>
  </si>
  <si>
    <t xml:space="preserve">Датчик низкого давления  </t>
  </si>
  <si>
    <t>EWPA 007</t>
  </si>
  <si>
    <t xml:space="preserve">Датчик высокого давления </t>
  </si>
  <si>
    <t>EWPA 030</t>
  </si>
  <si>
    <t>Итого: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</si>
  <si>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</si>
  <si>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</si>
  <si>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</si>
  <si>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</si>
  <si>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</si>
  <si>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</si>
  <si>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</si>
  <si>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</si>
  <si>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руб.без НДС</t>
  </si>
  <si>
    <t>Стоимость руб.с учетом НДС</t>
  </si>
  <si>
    <t>Лот№2</t>
  </si>
  <si>
    <t xml:space="preserve">      Приложение № 6</t>
  </si>
  <si>
    <t>2</t>
  </si>
  <si>
    <t>3</t>
  </si>
  <si>
    <t>4</t>
  </si>
  <si>
    <t>5</t>
  </si>
  <si>
    <t>6</t>
  </si>
  <si>
    <t>9</t>
  </si>
  <si>
    <t>10</t>
  </si>
  <si>
    <t xml:space="preserve">                     к запросу котировок цен № 034/ТВРЗ/2019</t>
  </si>
  <si>
    <t>И.о.заместителя директора по коммерческой работе                                                                         Д.В.Давлюд</t>
  </si>
</sst>
</file>

<file path=xl/styles.xml><?xml version="1.0" encoding="utf-8"?>
<styleSheet xmlns="http://schemas.openxmlformats.org/spreadsheetml/2006/main">
  <numFmts count="1">
    <numFmt numFmtId="164" formatCode="#,##0.000;[Red]\-#,##0.000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1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5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" fontId="1" fillId="0" borderId="1" xfId="2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" fillId="0" borderId="1" xfId="0" applyFont="1" applyFill="1" applyBorder="1"/>
    <xf numFmtId="1" fontId="1" fillId="0" borderId="1" xfId="0" applyNumberFormat="1" applyFont="1" applyFill="1" applyBorder="1"/>
    <xf numFmtId="4" fontId="1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1" fontId="4" fillId="0" borderId="1" xfId="4" applyNumberFormat="1" applyFont="1" applyFill="1" applyBorder="1" applyAlignment="1">
      <alignment horizontal="center" vertical="center" wrapText="1"/>
    </xf>
    <xf numFmtId="4" fontId="4" fillId="0" borderId="1" xfId="4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/>
    <xf numFmtId="3" fontId="4" fillId="0" borderId="1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</cellXfs>
  <cellStyles count="5">
    <cellStyle name="Обычный" xfId="0" builtinId="0"/>
    <cellStyle name="Обычный_Лист1" xfId="2"/>
    <cellStyle name="Обычный_Лист1_1" xfId="1"/>
    <cellStyle name="Обычный_ТЗ лот№2 на 2018" xfId="3"/>
    <cellStyle name="Стиль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H30" sqref="H30"/>
    </sheetView>
  </sheetViews>
  <sheetFormatPr defaultRowHeight="15"/>
  <cols>
    <col min="1" max="1" width="6.42578125" customWidth="1"/>
    <col min="2" max="2" width="23.85546875" customWidth="1"/>
    <col min="3" max="3" width="14.85546875" customWidth="1"/>
    <col min="4" max="4" width="12.5703125" customWidth="1"/>
    <col min="5" max="6" width="12.140625" customWidth="1"/>
    <col min="8" max="8" width="14.7109375" customWidth="1"/>
    <col min="9" max="9" width="17.42578125" customWidth="1"/>
    <col min="10" max="10" width="16.5703125" customWidth="1"/>
  </cols>
  <sheetData>
    <row r="1" spans="1:10">
      <c r="H1" s="27" t="s">
        <v>58</v>
      </c>
      <c r="I1" s="27"/>
      <c r="J1" s="25"/>
    </row>
    <row r="2" spans="1:10">
      <c r="H2" s="25" t="s">
        <v>66</v>
      </c>
      <c r="I2" s="25"/>
    </row>
    <row r="3" spans="1:10" ht="18.75">
      <c r="F3" s="24" t="s">
        <v>57</v>
      </c>
    </row>
    <row r="4" spans="1:10" ht="47.25">
      <c r="A4" s="20" t="s">
        <v>47</v>
      </c>
      <c r="B4" s="21" t="s">
        <v>48</v>
      </c>
      <c r="C4" s="21" t="s">
        <v>49</v>
      </c>
      <c r="D4" s="21" t="s">
        <v>50</v>
      </c>
      <c r="E4" s="21" t="s">
        <v>51</v>
      </c>
      <c r="F4" s="21" t="s">
        <v>52</v>
      </c>
      <c r="G4" s="22" t="s">
        <v>53</v>
      </c>
      <c r="H4" s="23" t="s">
        <v>54</v>
      </c>
      <c r="I4" s="21" t="s">
        <v>55</v>
      </c>
      <c r="J4" s="21" t="s">
        <v>56</v>
      </c>
    </row>
    <row r="5" spans="1:10" ht="15.75">
      <c r="A5" s="20">
        <v>1</v>
      </c>
      <c r="B5" s="21" t="s">
        <v>59</v>
      </c>
      <c r="C5" s="21" t="s">
        <v>60</v>
      </c>
      <c r="D5" s="21" t="s">
        <v>61</v>
      </c>
      <c r="E5" s="21" t="s">
        <v>62</v>
      </c>
      <c r="F5" s="21" t="s">
        <v>63</v>
      </c>
      <c r="G5" s="22">
        <v>7</v>
      </c>
      <c r="H5" s="26">
        <v>8</v>
      </c>
      <c r="I5" s="21" t="s">
        <v>64</v>
      </c>
      <c r="J5" s="21" t="s">
        <v>65</v>
      </c>
    </row>
    <row r="6" spans="1:10" ht="15.75">
      <c r="A6" s="1">
        <v>1</v>
      </c>
      <c r="B6" s="2" t="s">
        <v>0</v>
      </c>
      <c r="C6" s="1" t="s">
        <v>1</v>
      </c>
      <c r="D6" s="3"/>
      <c r="E6" s="3"/>
      <c r="F6" s="3" t="s">
        <v>2</v>
      </c>
      <c r="G6" s="4">
        <v>250</v>
      </c>
      <c r="H6" s="5">
        <v>1053.94</v>
      </c>
      <c r="I6" s="5">
        <f t="shared" ref="I6:I25" si="0">G6*H6</f>
        <v>263485</v>
      </c>
      <c r="J6" s="5">
        <f t="shared" ref="J6:J25" si="1">I6*1.2</f>
        <v>316182</v>
      </c>
    </row>
    <row r="7" spans="1:10" ht="15.75">
      <c r="A7" s="1">
        <v>2</v>
      </c>
      <c r="B7" s="2" t="s">
        <v>3</v>
      </c>
      <c r="C7" s="1" t="s">
        <v>4</v>
      </c>
      <c r="D7" s="3"/>
      <c r="E7" s="3"/>
      <c r="F7" s="3" t="s">
        <v>2</v>
      </c>
      <c r="G7" s="4">
        <v>50</v>
      </c>
      <c r="H7" s="5">
        <v>1719.9</v>
      </c>
      <c r="I7" s="5">
        <f t="shared" si="0"/>
        <v>85995</v>
      </c>
      <c r="J7" s="5">
        <f t="shared" si="1"/>
        <v>103194</v>
      </c>
    </row>
    <row r="8" spans="1:10" ht="31.5">
      <c r="A8" s="1">
        <v>3</v>
      </c>
      <c r="B8" s="2" t="s">
        <v>5</v>
      </c>
      <c r="C8" s="1" t="s">
        <v>6</v>
      </c>
      <c r="D8" s="3"/>
      <c r="E8" s="3"/>
      <c r="F8" s="3" t="s">
        <v>2</v>
      </c>
      <c r="G8" s="4">
        <v>750</v>
      </c>
      <c r="H8" s="5">
        <v>527.78</v>
      </c>
      <c r="I8" s="5">
        <f t="shared" si="0"/>
        <v>395835</v>
      </c>
      <c r="J8" s="5">
        <f t="shared" si="1"/>
        <v>475002</v>
      </c>
    </row>
    <row r="9" spans="1:10" ht="31.5">
      <c r="A9" s="1">
        <v>4</v>
      </c>
      <c r="B9" s="2" t="s">
        <v>7</v>
      </c>
      <c r="C9" s="1" t="s">
        <v>8</v>
      </c>
      <c r="D9" s="3"/>
      <c r="E9" s="3"/>
      <c r="F9" s="3" t="s">
        <v>2</v>
      </c>
      <c r="G9" s="4">
        <v>75</v>
      </c>
      <c r="H9" s="5">
        <v>1127</v>
      </c>
      <c r="I9" s="5">
        <f t="shared" si="0"/>
        <v>84525</v>
      </c>
      <c r="J9" s="5">
        <f t="shared" si="1"/>
        <v>101430</v>
      </c>
    </row>
    <row r="10" spans="1:10" ht="63">
      <c r="A10" s="1">
        <v>5</v>
      </c>
      <c r="B10" s="2" t="s">
        <v>9</v>
      </c>
      <c r="C10" s="1" t="s">
        <v>10</v>
      </c>
      <c r="D10" s="1" t="s">
        <v>11</v>
      </c>
      <c r="E10" s="3"/>
      <c r="F10" s="3" t="s">
        <v>2</v>
      </c>
      <c r="G10" s="4">
        <v>100</v>
      </c>
      <c r="H10" s="5">
        <v>343.98</v>
      </c>
      <c r="I10" s="5">
        <f t="shared" si="0"/>
        <v>34398</v>
      </c>
      <c r="J10" s="5">
        <f t="shared" si="1"/>
        <v>41277.599999999999</v>
      </c>
    </row>
    <row r="11" spans="1:10" ht="63">
      <c r="A11" s="1">
        <v>6</v>
      </c>
      <c r="B11" s="6" t="s">
        <v>12</v>
      </c>
      <c r="C11" s="1" t="s">
        <v>13</v>
      </c>
      <c r="D11" s="3"/>
      <c r="E11" s="3"/>
      <c r="F11" s="7" t="s">
        <v>14</v>
      </c>
      <c r="G11" s="8">
        <v>650</v>
      </c>
      <c r="H11" s="9">
        <v>3219.69</v>
      </c>
      <c r="I11" s="5">
        <f t="shared" si="0"/>
        <v>2092798.5</v>
      </c>
      <c r="J11" s="5">
        <f t="shared" si="1"/>
        <v>2511358.1999999997</v>
      </c>
    </row>
    <row r="12" spans="1:10" ht="31.5">
      <c r="A12" s="1">
        <v>7</v>
      </c>
      <c r="B12" s="10" t="s">
        <v>15</v>
      </c>
      <c r="C12" s="3" t="s">
        <v>16</v>
      </c>
      <c r="D12" s="3"/>
      <c r="E12" s="11" t="s">
        <v>17</v>
      </c>
      <c r="F12" s="3" t="s">
        <v>14</v>
      </c>
      <c r="G12" s="4">
        <v>250</v>
      </c>
      <c r="H12" s="12">
        <v>84.92</v>
      </c>
      <c r="I12" s="5">
        <f t="shared" si="0"/>
        <v>21230</v>
      </c>
      <c r="J12" s="5">
        <f t="shared" si="1"/>
        <v>25476</v>
      </c>
    </row>
    <row r="13" spans="1:10" ht="31.5">
      <c r="A13" s="1">
        <v>8</v>
      </c>
      <c r="B13" s="10" t="s">
        <v>18</v>
      </c>
      <c r="C13" s="3" t="s">
        <v>19</v>
      </c>
      <c r="D13" s="3"/>
      <c r="E13" s="11" t="s">
        <v>20</v>
      </c>
      <c r="F13" s="3" t="s">
        <v>14</v>
      </c>
      <c r="G13" s="4">
        <v>150</v>
      </c>
      <c r="H13" s="12">
        <v>146.51</v>
      </c>
      <c r="I13" s="5">
        <f t="shared" si="0"/>
        <v>21976.5</v>
      </c>
      <c r="J13" s="5">
        <f t="shared" si="1"/>
        <v>26371.8</v>
      </c>
    </row>
    <row r="14" spans="1:10" ht="15.75">
      <c r="A14" s="1">
        <v>9</v>
      </c>
      <c r="B14" s="13" t="s">
        <v>21</v>
      </c>
      <c r="C14" s="1" t="s">
        <v>22</v>
      </c>
      <c r="D14" s="1"/>
      <c r="E14" s="1" t="s">
        <v>23</v>
      </c>
      <c r="F14" s="7" t="s">
        <v>14</v>
      </c>
      <c r="G14" s="8">
        <v>1850</v>
      </c>
      <c r="H14" s="5">
        <v>146.51</v>
      </c>
      <c r="I14" s="5">
        <f>G14*H14</f>
        <v>271043.5</v>
      </c>
      <c r="J14" s="5">
        <f>I14*1.2</f>
        <v>325252.2</v>
      </c>
    </row>
    <row r="15" spans="1:10" ht="15.75">
      <c r="A15" s="1">
        <v>10</v>
      </c>
      <c r="B15" s="10" t="s">
        <v>24</v>
      </c>
      <c r="C15" s="3" t="s">
        <v>25</v>
      </c>
      <c r="D15" s="3"/>
      <c r="E15" s="11"/>
      <c r="F15" s="3" t="s">
        <v>14</v>
      </c>
      <c r="G15" s="4">
        <v>350</v>
      </c>
      <c r="H15" s="12">
        <v>29.4</v>
      </c>
      <c r="I15" s="5">
        <f t="shared" si="0"/>
        <v>10290</v>
      </c>
      <c r="J15" s="5">
        <f t="shared" si="1"/>
        <v>12348</v>
      </c>
    </row>
    <row r="16" spans="1:10" ht="15.75">
      <c r="A16" s="1">
        <v>11</v>
      </c>
      <c r="B16" s="10" t="s">
        <v>0</v>
      </c>
      <c r="C16" s="3" t="s">
        <v>26</v>
      </c>
      <c r="D16" s="3"/>
      <c r="E16" s="11"/>
      <c r="F16" s="3" t="s">
        <v>14</v>
      </c>
      <c r="G16" s="4">
        <v>150</v>
      </c>
      <c r="H16" s="12">
        <v>88.2</v>
      </c>
      <c r="I16" s="5">
        <f t="shared" si="0"/>
        <v>13230</v>
      </c>
      <c r="J16" s="5">
        <f t="shared" si="1"/>
        <v>15876</v>
      </c>
    </row>
    <row r="17" spans="1:10" ht="31.5">
      <c r="A17" s="1">
        <v>12</v>
      </c>
      <c r="B17" s="10" t="s">
        <v>27</v>
      </c>
      <c r="C17" s="3" t="s">
        <v>28</v>
      </c>
      <c r="D17" s="3"/>
      <c r="E17" s="11"/>
      <c r="F17" s="3" t="s">
        <v>14</v>
      </c>
      <c r="G17" s="4">
        <v>10</v>
      </c>
      <c r="H17" s="12">
        <v>6732.6</v>
      </c>
      <c r="I17" s="5">
        <f t="shared" si="0"/>
        <v>67326</v>
      </c>
      <c r="J17" s="5">
        <f t="shared" si="1"/>
        <v>80791.199999999997</v>
      </c>
    </row>
    <row r="18" spans="1:10" ht="78.75">
      <c r="A18" s="1">
        <v>13</v>
      </c>
      <c r="B18" s="10" t="s">
        <v>29</v>
      </c>
      <c r="C18" s="3" t="s">
        <v>30</v>
      </c>
      <c r="D18" s="3"/>
      <c r="E18" s="3" t="s">
        <v>31</v>
      </c>
      <c r="F18" s="3"/>
      <c r="G18" s="4">
        <v>250</v>
      </c>
      <c r="H18" s="12">
        <v>370.44</v>
      </c>
      <c r="I18" s="5">
        <f t="shared" si="0"/>
        <v>92610</v>
      </c>
      <c r="J18" s="5">
        <f t="shared" si="1"/>
        <v>111132</v>
      </c>
    </row>
    <row r="19" spans="1:10" ht="15.75">
      <c r="A19" s="1">
        <v>14</v>
      </c>
      <c r="B19" s="10" t="s">
        <v>32</v>
      </c>
      <c r="C19" s="3" t="s">
        <v>33</v>
      </c>
      <c r="D19" s="3"/>
      <c r="E19" s="11"/>
      <c r="F19" s="3"/>
      <c r="G19" s="4">
        <v>50</v>
      </c>
      <c r="H19" s="12">
        <v>4246.34</v>
      </c>
      <c r="I19" s="5">
        <f t="shared" si="0"/>
        <v>212317</v>
      </c>
      <c r="J19" s="5">
        <f t="shared" si="1"/>
        <v>254780.4</v>
      </c>
    </row>
    <row r="20" spans="1:10" ht="31.5">
      <c r="A20" s="1">
        <v>15</v>
      </c>
      <c r="B20" s="10" t="s">
        <v>34</v>
      </c>
      <c r="C20" s="3" t="s">
        <v>35</v>
      </c>
      <c r="D20" s="3"/>
      <c r="E20" s="11"/>
      <c r="F20" s="3"/>
      <c r="G20" s="4">
        <v>45</v>
      </c>
      <c r="H20" s="12">
        <v>944.72</v>
      </c>
      <c r="I20" s="5">
        <f t="shared" si="0"/>
        <v>42512.4</v>
      </c>
      <c r="J20" s="5">
        <f t="shared" si="1"/>
        <v>51014.879999999997</v>
      </c>
    </row>
    <row r="21" spans="1:10" ht="15.75">
      <c r="A21" s="1">
        <v>16</v>
      </c>
      <c r="B21" s="10" t="s">
        <v>36</v>
      </c>
      <c r="C21" s="3" t="s">
        <v>37</v>
      </c>
      <c r="D21" s="3"/>
      <c r="E21" s="11"/>
      <c r="F21" s="3"/>
      <c r="G21" s="4">
        <v>50</v>
      </c>
      <c r="H21" s="12">
        <v>8428</v>
      </c>
      <c r="I21" s="5">
        <f t="shared" si="0"/>
        <v>421400</v>
      </c>
      <c r="J21" s="5">
        <f t="shared" si="1"/>
        <v>505680</v>
      </c>
    </row>
    <row r="22" spans="1:10" ht="15.75">
      <c r="A22" s="1">
        <v>17</v>
      </c>
      <c r="B22" s="10" t="s">
        <v>38</v>
      </c>
      <c r="C22" s="3" t="s">
        <v>39</v>
      </c>
      <c r="D22" s="3"/>
      <c r="E22" s="11"/>
      <c r="F22" s="3"/>
      <c r="G22" s="4">
        <v>250</v>
      </c>
      <c r="H22" s="12">
        <v>130.72999999999999</v>
      </c>
      <c r="I22" s="5">
        <f t="shared" si="0"/>
        <v>32682.499999999996</v>
      </c>
      <c r="J22" s="5">
        <f t="shared" si="1"/>
        <v>39218.999999999993</v>
      </c>
    </row>
    <row r="23" spans="1:10" ht="31.5">
      <c r="A23" s="1">
        <v>18</v>
      </c>
      <c r="B23" s="10" t="s">
        <v>40</v>
      </c>
      <c r="C23" s="3" t="s">
        <v>41</v>
      </c>
      <c r="D23" s="3"/>
      <c r="E23" s="11"/>
      <c r="F23" s="3"/>
      <c r="G23" s="4">
        <v>20</v>
      </c>
      <c r="H23" s="12">
        <v>19933.2</v>
      </c>
      <c r="I23" s="5">
        <f t="shared" si="0"/>
        <v>398664</v>
      </c>
      <c r="J23" s="5">
        <f t="shared" si="1"/>
        <v>478396.8</v>
      </c>
    </row>
    <row r="24" spans="1:10" ht="31.5">
      <c r="A24" s="1">
        <v>19</v>
      </c>
      <c r="B24" s="10" t="s">
        <v>42</v>
      </c>
      <c r="C24" s="3" t="s">
        <v>43</v>
      </c>
      <c r="D24" s="3"/>
      <c r="E24" s="11"/>
      <c r="F24" s="3"/>
      <c r="G24" s="4">
        <v>50</v>
      </c>
      <c r="H24" s="12">
        <v>4088.56</v>
      </c>
      <c r="I24" s="5">
        <f t="shared" si="0"/>
        <v>204428</v>
      </c>
      <c r="J24" s="5">
        <f t="shared" si="1"/>
        <v>245313.59999999998</v>
      </c>
    </row>
    <row r="25" spans="1:10" ht="31.5">
      <c r="A25" s="1">
        <v>20</v>
      </c>
      <c r="B25" s="10" t="s">
        <v>44</v>
      </c>
      <c r="C25" s="3" t="s">
        <v>45</v>
      </c>
      <c r="D25" s="3"/>
      <c r="E25" s="11"/>
      <c r="F25" s="3"/>
      <c r="G25" s="4">
        <v>50</v>
      </c>
      <c r="H25" s="12">
        <v>4088.57</v>
      </c>
      <c r="I25" s="5">
        <f t="shared" si="0"/>
        <v>204428.5</v>
      </c>
      <c r="J25" s="5">
        <f t="shared" si="1"/>
        <v>245314.19999999998</v>
      </c>
    </row>
    <row r="26" spans="1:10" ht="15.75">
      <c r="A26" s="14"/>
      <c r="B26" s="15" t="s">
        <v>46</v>
      </c>
      <c r="C26" s="16"/>
      <c r="D26" s="16"/>
      <c r="E26" s="16"/>
      <c r="F26" s="16"/>
      <c r="G26" s="17"/>
      <c r="H26" s="18"/>
      <c r="I26" s="19">
        <f>SUM(I6:I25)</f>
        <v>4971174.9000000004</v>
      </c>
      <c r="J26" s="19">
        <f>SUM(J6:J25)</f>
        <v>5965409.8799999999</v>
      </c>
    </row>
    <row r="28" spans="1:10" ht="18.75">
      <c r="A28" s="28" t="s">
        <v>67</v>
      </c>
      <c r="B28" s="28"/>
      <c r="C28" s="28"/>
      <c r="D28" s="28"/>
      <c r="E28" s="28"/>
      <c r="F28" s="28"/>
      <c r="G28" s="28"/>
      <c r="H28" s="28"/>
      <c r="I28" s="28"/>
      <c r="J28" s="28"/>
    </row>
  </sheetData>
  <mergeCells count="2">
    <mergeCell ref="H1:I1"/>
    <mergeCell ref="A28:J28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2019-04-18T09:28:24Z</dcterms:modified>
</cp:coreProperties>
</file>